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90" windowHeight="66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<sst xmlns="http://schemas.openxmlformats.org/spreadsheetml/2006/main" count="304" uniqueCount="253">
  <si>
    <t>Platz</t>
  </si>
  <si>
    <t>Name</t>
  </si>
  <si>
    <t>Vorname</t>
  </si>
  <si>
    <t>Jg.</t>
  </si>
  <si>
    <t>Verein</t>
  </si>
  <si>
    <t>Schmitz</t>
  </si>
  <si>
    <t>Wilhelm</t>
  </si>
  <si>
    <t>VSV Grenzland</t>
  </si>
  <si>
    <t>Hans</t>
  </si>
  <si>
    <t xml:space="preserve">Paulus </t>
  </si>
  <si>
    <t>Michael</t>
  </si>
  <si>
    <t>DJK Gillrath</t>
  </si>
  <si>
    <t>Franz</t>
  </si>
  <si>
    <t>Heinz</t>
  </si>
  <si>
    <t>Wegberg</t>
  </si>
  <si>
    <t>Eschweiler</t>
  </si>
  <si>
    <t>Titz</t>
  </si>
  <si>
    <t>Eupen</t>
  </si>
  <si>
    <t>Alsdorf</t>
  </si>
  <si>
    <t>Kelmis</t>
  </si>
  <si>
    <t>STB Landgraaf</t>
  </si>
  <si>
    <t>Mützenich</t>
  </si>
  <si>
    <t>TV Huchem-St.</t>
  </si>
  <si>
    <t>Derichsweiler</t>
  </si>
  <si>
    <t>TV Konzen</t>
  </si>
  <si>
    <t>Schmidt</t>
  </si>
  <si>
    <t>Eicherscheid</t>
  </si>
  <si>
    <t>MC Eschweiler</t>
  </si>
  <si>
    <t>Würselen</t>
  </si>
  <si>
    <t>Arnoldsweiler</t>
  </si>
  <si>
    <t>Hückelhoven</t>
  </si>
  <si>
    <t>Linnich</t>
  </si>
  <si>
    <t xml:space="preserve">Summe </t>
  </si>
  <si>
    <t>Birkesdorfer TV</t>
  </si>
  <si>
    <t>Krammer</t>
  </si>
  <si>
    <t>Josef</t>
  </si>
  <si>
    <t>TV Siersdorf</t>
  </si>
  <si>
    <t>Hans-Jochen</t>
  </si>
  <si>
    <t>LT Baesweiler</t>
  </si>
  <si>
    <t>Dümmen</t>
  </si>
  <si>
    <t>SFC Erkelenz</t>
  </si>
  <si>
    <t>Heidkamp</t>
  </si>
  <si>
    <t>Hans Günter</t>
  </si>
  <si>
    <t>Nörvenich</t>
  </si>
  <si>
    <t>Leo</t>
  </si>
  <si>
    <t>Sentis</t>
  </si>
  <si>
    <t>Paul</t>
  </si>
  <si>
    <t>Friedhelm</t>
  </si>
  <si>
    <t>DJK Elmar Kohlscheid</t>
  </si>
  <si>
    <t>Konzen</t>
  </si>
  <si>
    <t>Donders</t>
  </si>
  <si>
    <t>Steven</t>
  </si>
  <si>
    <t>TV Roetgen</t>
  </si>
  <si>
    <t>Schwalbach</t>
  </si>
  <si>
    <t>Otten</t>
  </si>
  <si>
    <t>Dieter</t>
  </si>
  <si>
    <t>Korschenbroicher LC</t>
  </si>
  <si>
    <t>Meyer</t>
  </si>
  <si>
    <t>Otto</t>
  </si>
  <si>
    <t>Kal</t>
  </si>
  <si>
    <t>Knauer</t>
  </si>
  <si>
    <t>FC Oberahr</t>
  </si>
  <si>
    <t>Ernst</t>
  </si>
  <si>
    <t>Bosselmann</t>
  </si>
  <si>
    <t>Hansgunter</t>
  </si>
  <si>
    <t>SC Delphin Eschweiler</t>
  </si>
  <si>
    <t>Gerhard</t>
  </si>
  <si>
    <t>Klein</t>
  </si>
  <si>
    <t>Norbert</t>
  </si>
  <si>
    <t>Düren</t>
  </si>
  <si>
    <t>Defays</t>
  </si>
  <si>
    <t>Pol</t>
  </si>
  <si>
    <t>SC Bütgenbach</t>
  </si>
  <si>
    <t>Offermann</t>
  </si>
  <si>
    <t>Engelbert</t>
  </si>
  <si>
    <t>LAC Eupen</t>
  </si>
  <si>
    <t>Heuschen</t>
  </si>
  <si>
    <t>Albert</t>
  </si>
  <si>
    <t>LSG Eschweiler</t>
  </si>
  <si>
    <t>Kall</t>
  </si>
  <si>
    <t>Knauff</t>
  </si>
  <si>
    <t>Pierre</t>
  </si>
  <si>
    <t>INEDI</t>
  </si>
  <si>
    <t>Erwin</t>
  </si>
  <si>
    <t>Ulrich</t>
  </si>
  <si>
    <t>ohne</t>
  </si>
  <si>
    <t>Herzogenrath</t>
  </si>
  <si>
    <t>Roetgen</t>
  </si>
  <si>
    <t>Obermaubach</t>
  </si>
  <si>
    <t>Werner</t>
  </si>
  <si>
    <t>Birkesdorf</t>
  </si>
  <si>
    <t>Beecker</t>
  </si>
  <si>
    <t>Haaner TV</t>
  </si>
  <si>
    <t>Huppenbroich</t>
  </si>
  <si>
    <t>Dürwis</t>
  </si>
  <si>
    <t>Bütgenbach</t>
  </si>
  <si>
    <t>Dürener TV</t>
  </si>
  <si>
    <t>STAP Heerlen</t>
  </si>
  <si>
    <t>Karl</t>
  </si>
  <si>
    <t>Parelloop</t>
  </si>
  <si>
    <t>Heise</t>
  </si>
  <si>
    <t>Margraten</t>
  </si>
  <si>
    <t>Vilvo</t>
  </si>
  <si>
    <t>Konrad</t>
  </si>
  <si>
    <t>Koch</t>
  </si>
  <si>
    <t>Reiner</t>
  </si>
  <si>
    <t>Schmülgen</t>
  </si>
  <si>
    <t>TUS Schmidt</t>
  </si>
  <si>
    <t>Rosenberg</t>
  </si>
  <si>
    <t>TUS Wickrath</t>
  </si>
  <si>
    <t>Olschewski</t>
  </si>
  <si>
    <t>DLC Aachen</t>
  </si>
  <si>
    <t>Martin</t>
  </si>
  <si>
    <t>Wings</t>
  </si>
  <si>
    <t>Germ. 07 Dürwiss</t>
  </si>
  <si>
    <t>Juchems</t>
  </si>
  <si>
    <t>ATG Aachen</t>
  </si>
  <si>
    <t>Mure</t>
  </si>
  <si>
    <t>Harry</t>
  </si>
  <si>
    <t>Rudlof</t>
  </si>
  <si>
    <t>Horst</t>
  </si>
  <si>
    <t>SSV Golbach</t>
  </si>
  <si>
    <t>Sistermanns</t>
  </si>
  <si>
    <t>Hermann-Joesef</t>
  </si>
  <si>
    <t>Hertha Walheim</t>
  </si>
  <si>
    <t>v.d. Beek</t>
  </si>
  <si>
    <t>Jac</t>
  </si>
  <si>
    <t>Schoeps</t>
  </si>
  <si>
    <t>Ivan</t>
  </si>
  <si>
    <t>Köth</t>
  </si>
  <si>
    <t>Erich</t>
  </si>
  <si>
    <t>Banholt</t>
  </si>
  <si>
    <t>Rosenwick</t>
  </si>
  <si>
    <t>Rombach</t>
  </si>
  <si>
    <t>DJK Raspo Brand</t>
  </si>
  <si>
    <t>Knodel</t>
  </si>
  <si>
    <t>Rohren</t>
  </si>
  <si>
    <t>Schmeer</t>
  </si>
  <si>
    <t>Erhard</t>
  </si>
  <si>
    <t>SK Kreis Aachen</t>
  </si>
  <si>
    <t>Vossenack</t>
  </si>
  <si>
    <t>Hambach</t>
  </si>
  <si>
    <t>Rursee</t>
  </si>
  <si>
    <t>Beckers</t>
  </si>
  <si>
    <t xml:space="preserve">Jülich </t>
  </si>
  <si>
    <t>Henz</t>
  </si>
  <si>
    <t>Helmut</t>
  </si>
  <si>
    <t>Herzog</t>
  </si>
  <si>
    <t>Klaus Hartmut</t>
  </si>
  <si>
    <t>LC Spiridon Rureifel</t>
  </si>
  <si>
    <t>Hoenig</t>
  </si>
  <si>
    <t>Adalbert</t>
  </si>
  <si>
    <t>Bedburg</t>
  </si>
  <si>
    <t>Harald</t>
  </si>
  <si>
    <t>Knittel</t>
  </si>
  <si>
    <t>Manfred</t>
  </si>
  <si>
    <t>Marggraff</t>
  </si>
  <si>
    <t>Günther</t>
  </si>
  <si>
    <t>Hendricksen</t>
  </si>
  <si>
    <t>Viersener TV</t>
  </si>
  <si>
    <t>Menke</t>
  </si>
  <si>
    <t>Karl-Heinz</t>
  </si>
  <si>
    <t>Bayer</t>
  </si>
  <si>
    <t>Czerwon</t>
  </si>
  <si>
    <t>SG Zons</t>
  </si>
  <si>
    <t>Dürener TV 1847</t>
  </si>
  <si>
    <t>Hateig</t>
  </si>
  <si>
    <t>Rudi</t>
  </si>
  <si>
    <t>ESG Eschweiler</t>
  </si>
  <si>
    <t>Becker</t>
  </si>
  <si>
    <t>Klaus</t>
  </si>
  <si>
    <t>Pihlajamaa</t>
  </si>
  <si>
    <t>Heino</t>
  </si>
  <si>
    <t>Hürth</t>
  </si>
  <si>
    <t>TUS Köln rrh</t>
  </si>
  <si>
    <t>Kremers</t>
  </si>
  <si>
    <t>Jeu</t>
  </si>
  <si>
    <t>VET Nederland</t>
  </si>
  <si>
    <t>Van Rossbroeck</t>
  </si>
  <si>
    <t>Walter</t>
  </si>
  <si>
    <t>Stavelot</t>
  </si>
  <si>
    <t>Hennes</t>
  </si>
  <si>
    <t>Henri</t>
  </si>
  <si>
    <t>HF</t>
  </si>
  <si>
    <t>Bathasar</t>
  </si>
  <si>
    <t>Francis</t>
  </si>
  <si>
    <t>Sprimont</t>
  </si>
  <si>
    <t>Schröder</t>
  </si>
  <si>
    <t>Ralf</t>
  </si>
  <si>
    <t>Indiaca Runners</t>
  </si>
  <si>
    <t>Leclaire</t>
  </si>
  <si>
    <t>Robert</t>
  </si>
  <si>
    <t>Aachen</t>
  </si>
  <si>
    <t>Heck</t>
  </si>
  <si>
    <t>Metzer</t>
  </si>
  <si>
    <t>TV 1848 Mönchengladbach</t>
  </si>
  <si>
    <t>Valez</t>
  </si>
  <si>
    <t>Andre</t>
  </si>
  <si>
    <t>Siemens</t>
  </si>
  <si>
    <t>Johannes</t>
  </si>
  <si>
    <t>Borgmann</t>
  </si>
  <si>
    <t>Ferdi</t>
  </si>
  <si>
    <t>Lenders</t>
  </si>
  <si>
    <t>William</t>
  </si>
  <si>
    <t>DACM</t>
  </si>
  <si>
    <t>Vandenplas</t>
  </si>
  <si>
    <t>Fabienne</t>
  </si>
  <si>
    <t>Both</t>
  </si>
  <si>
    <t>SG Tri. Prüm</t>
  </si>
  <si>
    <t>DJK Udenbreth</t>
  </si>
  <si>
    <t>Adam</t>
  </si>
  <si>
    <t>Fischelner TV</t>
  </si>
  <si>
    <t>Jülich</t>
  </si>
  <si>
    <t>SG Oleftal</t>
  </si>
  <si>
    <t>Gerigk</t>
  </si>
  <si>
    <t>Lothar</t>
  </si>
  <si>
    <t>TSCBrühl</t>
  </si>
  <si>
    <t>Christophel</t>
  </si>
  <si>
    <t>TSV Wiess-Köln</t>
  </si>
  <si>
    <t>Huchem-St.</t>
  </si>
  <si>
    <t>Urban</t>
  </si>
  <si>
    <t>SSK Kerpen</t>
  </si>
  <si>
    <t>Koppatsch</t>
  </si>
  <si>
    <t>LLG St. Augustin</t>
  </si>
  <si>
    <t>SRL</t>
  </si>
  <si>
    <t>LG Monheim-Baumberg</t>
  </si>
  <si>
    <t>Holetzek</t>
  </si>
  <si>
    <t>Peter</t>
  </si>
  <si>
    <t>RZ Lövenich</t>
  </si>
  <si>
    <t>Schönenborn</t>
  </si>
  <si>
    <t>Alfons</t>
  </si>
  <si>
    <t>LC Euskirchen</t>
  </si>
  <si>
    <t>?</t>
  </si>
  <si>
    <t>LÄUFE</t>
  </si>
  <si>
    <t>WEITERE</t>
  </si>
  <si>
    <t>WERTUNG</t>
  </si>
  <si>
    <t>Ludowisy</t>
  </si>
  <si>
    <t>Trantow</t>
  </si>
  <si>
    <t>LC Wuppertal</t>
  </si>
  <si>
    <t>Wijshof</t>
  </si>
  <si>
    <t>0hne</t>
  </si>
  <si>
    <t>Heiner</t>
  </si>
  <si>
    <t>Herne</t>
  </si>
  <si>
    <t>Weitz</t>
  </si>
  <si>
    <t>TB Neersen</t>
  </si>
  <si>
    <t>Neubauer</t>
  </si>
  <si>
    <t>Hänsch</t>
  </si>
  <si>
    <t>Berndt</t>
  </si>
  <si>
    <t>LS 26 Kerpen</t>
  </si>
  <si>
    <t>1^5 Besten</t>
  </si>
  <si>
    <t>Männer 65</t>
  </si>
  <si>
    <t>Männer 70</t>
  </si>
  <si>
    <t>Männer 75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</si>
</sst>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0"/>
      <color indexed="56"/>
      <name val="Arial"/>
      <family val="0"/>
    </font>
    <font>
      <b/>
      <sz val="11"/>
      <color indexed="56"/>
      <name val="Arial"/>
      <family val="0"/>
    </font>
    <font>
      <b/>
      <sz val="12"/>
      <name val="Arial"/>
      <family val="2"/>
    </font>
    <font>
      <b/>
      <sz val="12"/>
      <color indexed="56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  <xf numFmtId="0" fontId="6" fillId="0" borderId="0" xfId="0" applyFont="1" applyAlignment="1">
      <alignment horizontal="center" textRotation="180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textRotation="18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textRotation="180"/>
    </xf>
    <xf numFmtId="0" fontId="1" fillId="0" borderId="0" xfId="0" applyFont="1" applyAlignment="1">
      <alignment textRotation="180"/>
    </xf>
    <xf numFmtId="0" fontId="12" fillId="0" borderId="0" xfId="0" applyFont="1" applyAlignment="1">
      <alignment textRotation="180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6"/>
  <sheetViews>
    <sheetView tabSelected="1" zoomScale="75" zoomScaleNormal="75" workbookViewId="0" topLeftCell="D1">
      <selection activeCell="E1" sqref="E1"/>
    </sheetView>
  </sheetViews>
  <sheetFormatPr defaultColWidth="11.421875" defaultRowHeight="12.75"/>
  <cols>
    <col min="1" max="1" width="2.7109375" style="5" customWidth="1"/>
    <col min="2" max="2" width="12.7109375" style="5" customWidth="1"/>
    <col min="3" max="3" width="9.7109375" style="5" customWidth="1"/>
    <col min="4" max="4" width="0.13671875" style="5" customWidth="1"/>
    <col min="5" max="5" width="8.7109375" style="5" customWidth="1"/>
    <col min="6" max="11" width="0.13671875" style="5" customWidth="1"/>
    <col min="12" max="40" width="3.140625" style="5" customWidth="1"/>
    <col min="41" max="41" width="5.7109375" style="5" customWidth="1"/>
    <col min="42" max="42" width="3.7109375" style="0" customWidth="1"/>
    <col min="43" max="43" width="4.7109375" style="0" customWidth="1"/>
    <col min="44" max="44" width="4.28125" style="0" customWidth="1"/>
    <col min="45" max="45" width="4.7109375" style="15" customWidth="1"/>
    <col min="46" max="46" width="5.00390625" style="0" customWidth="1"/>
    <col min="47" max="16384" width="11.421875" style="5" customWidth="1"/>
  </cols>
  <sheetData>
    <row r="1" spans="1:46" s="3" customFormat="1" ht="49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69</v>
      </c>
      <c r="G1" s="2" t="s">
        <v>14</v>
      </c>
      <c r="H1" s="2" t="s">
        <v>15</v>
      </c>
      <c r="I1" s="2" t="s">
        <v>16</v>
      </c>
      <c r="J1" s="2" t="s">
        <v>99</v>
      </c>
      <c r="K1" s="2" t="s">
        <v>17</v>
      </c>
      <c r="L1" s="2" t="s">
        <v>18</v>
      </c>
      <c r="M1" s="2" t="s">
        <v>19</v>
      </c>
      <c r="N1" s="2" t="s">
        <v>79</v>
      </c>
      <c r="O1" s="2" t="s">
        <v>20</v>
      </c>
      <c r="P1" s="2" t="s">
        <v>219</v>
      </c>
      <c r="Q1" s="2" t="s">
        <v>21</v>
      </c>
      <c r="R1" s="2" t="s">
        <v>49</v>
      </c>
      <c r="S1" s="2" t="s">
        <v>23</v>
      </c>
      <c r="T1" s="2" t="s">
        <v>136</v>
      </c>
      <c r="U1" s="2" t="s">
        <v>224</v>
      </c>
      <c r="V1" s="2" t="s">
        <v>87</v>
      </c>
      <c r="W1" s="2" t="s">
        <v>26</v>
      </c>
      <c r="X1" s="2" t="s">
        <v>88</v>
      </c>
      <c r="Y1" s="2" t="s">
        <v>140</v>
      </c>
      <c r="Z1" s="2" t="s">
        <v>90</v>
      </c>
      <c r="AA1" s="2" t="s">
        <v>93</v>
      </c>
      <c r="AB1" s="2" t="s">
        <v>25</v>
      </c>
      <c r="AC1" s="2" t="s">
        <v>95</v>
      </c>
      <c r="AD1" s="2" t="s">
        <v>94</v>
      </c>
      <c r="AE1" s="2" t="s">
        <v>141</v>
      </c>
      <c r="AF1" s="2" t="s">
        <v>27</v>
      </c>
      <c r="AG1" s="2" t="s">
        <v>96</v>
      </c>
      <c r="AH1" s="2" t="s">
        <v>28</v>
      </c>
      <c r="AI1" s="2" t="s">
        <v>29</v>
      </c>
      <c r="AJ1" s="2" t="s">
        <v>97</v>
      </c>
      <c r="AK1" s="2" t="s">
        <v>30</v>
      </c>
      <c r="AL1" s="2" t="s">
        <v>142</v>
      </c>
      <c r="AM1" s="2" t="s">
        <v>31</v>
      </c>
      <c r="AN1" s="6" t="s">
        <v>144</v>
      </c>
      <c r="AO1" s="3" t="s">
        <v>32</v>
      </c>
      <c r="AP1" s="11" t="s">
        <v>233</v>
      </c>
      <c r="AQ1" s="3" t="s">
        <v>249</v>
      </c>
      <c r="AR1" s="12" t="s">
        <v>234</v>
      </c>
      <c r="AS1" s="13" t="s">
        <v>235</v>
      </c>
      <c r="AT1" s="12"/>
    </row>
    <row r="2" spans="1:45" s="16" customFormat="1" ht="15.75">
      <c r="A2" s="16" t="s">
        <v>250</v>
      </c>
      <c r="AS2" s="17"/>
    </row>
    <row r="3" spans="1:45" s="7" customFormat="1" ht="15">
      <c r="A3" s="7">
        <v>1</v>
      </c>
      <c r="B3" s="8" t="s">
        <v>117</v>
      </c>
      <c r="C3" s="8" t="s">
        <v>118</v>
      </c>
      <c r="D3" s="8">
        <v>38</v>
      </c>
      <c r="E3" s="8" t="s">
        <v>101</v>
      </c>
      <c r="F3" s="7">
        <v>48</v>
      </c>
      <c r="G3" s="7">
        <v>48</v>
      </c>
      <c r="H3" s="7">
        <v>49</v>
      </c>
      <c r="J3" s="7">
        <v>48</v>
      </c>
      <c r="K3" s="7">
        <v>49</v>
      </c>
      <c r="L3" s="7">
        <v>49</v>
      </c>
      <c r="M3" s="7">
        <v>50</v>
      </c>
      <c r="N3" s="7">
        <v>46</v>
      </c>
      <c r="O3" s="7">
        <v>50</v>
      </c>
      <c r="P3" s="7">
        <v>46</v>
      </c>
      <c r="S3" s="7">
        <v>49</v>
      </c>
      <c r="T3" s="7">
        <v>49</v>
      </c>
      <c r="U3" s="7">
        <v>50</v>
      </c>
      <c r="V3" s="7">
        <v>50</v>
      </c>
      <c r="X3" s="7">
        <v>20</v>
      </c>
      <c r="Y3" s="7">
        <v>48</v>
      </c>
      <c r="Z3" s="7">
        <v>48</v>
      </c>
      <c r="AA3" s="8"/>
      <c r="AB3" s="9">
        <v>50</v>
      </c>
      <c r="AC3" s="8"/>
      <c r="AD3" s="7">
        <v>46</v>
      </c>
      <c r="AE3" s="7">
        <v>50</v>
      </c>
      <c r="AG3" s="7">
        <v>46</v>
      </c>
      <c r="AH3" s="7">
        <v>48</v>
      </c>
      <c r="AI3" s="7">
        <v>50</v>
      </c>
      <c r="AJ3" s="7">
        <v>49</v>
      </c>
      <c r="AK3" s="9">
        <v>49</v>
      </c>
      <c r="AL3" s="7">
        <v>49</v>
      </c>
      <c r="AM3" s="7">
        <v>50</v>
      </c>
      <c r="AN3" s="7">
        <v>50</v>
      </c>
      <c r="AO3" s="8">
        <f aca="true" t="shared" si="0" ref="AO3:AO11">SUM(F3:AN3)</f>
        <v>1334</v>
      </c>
      <c r="AP3" s="7">
        <f aca="true" t="shared" si="1" ref="AP3:AP11">(COUNT(E3:AN3))</f>
        <v>28</v>
      </c>
      <c r="AQ3" s="7">
        <v>744</v>
      </c>
      <c r="AR3" s="7">
        <f aca="true" t="shared" si="2" ref="AR3:AR11">IF(COUNT(E3:AL3)&lt;22,IF(COUNT(E3:AL3)&gt;14,(COUNT(E3:AL3)-15),0)*20,120)</f>
        <v>120</v>
      </c>
      <c r="AS3" s="14">
        <f>AQ3+AR3</f>
        <v>864</v>
      </c>
    </row>
    <row r="4" spans="1:45" s="7" customFormat="1" ht="15">
      <c r="A4" s="7">
        <v>2</v>
      </c>
      <c r="B4" s="8" t="s">
        <v>45</v>
      </c>
      <c r="C4" s="8" t="s">
        <v>44</v>
      </c>
      <c r="D4" s="8">
        <v>36</v>
      </c>
      <c r="E4" s="8" t="s">
        <v>7</v>
      </c>
      <c r="G4" s="10">
        <v>20</v>
      </c>
      <c r="H4" s="9">
        <v>46</v>
      </c>
      <c r="I4" s="7">
        <v>47</v>
      </c>
      <c r="J4" s="7">
        <v>49</v>
      </c>
      <c r="K4" s="9">
        <v>49</v>
      </c>
      <c r="L4" s="7">
        <v>48</v>
      </c>
      <c r="M4" s="9">
        <v>49</v>
      </c>
      <c r="O4" s="9">
        <v>50</v>
      </c>
      <c r="P4" s="7">
        <v>48</v>
      </c>
      <c r="Q4" s="9">
        <v>49</v>
      </c>
      <c r="R4" s="9">
        <v>48</v>
      </c>
      <c r="S4" s="7">
        <v>50</v>
      </c>
      <c r="T4" s="7">
        <v>50</v>
      </c>
      <c r="V4" s="9">
        <v>49</v>
      </c>
      <c r="W4" s="9"/>
      <c r="X4" s="7">
        <v>46</v>
      </c>
      <c r="Y4" s="7">
        <v>49</v>
      </c>
      <c r="AC4" s="7">
        <v>49</v>
      </c>
      <c r="AD4" s="7">
        <v>47</v>
      </c>
      <c r="AE4" s="7">
        <v>49</v>
      </c>
      <c r="AF4" s="7">
        <v>48</v>
      </c>
      <c r="AG4" s="7">
        <v>47</v>
      </c>
      <c r="AH4" s="7">
        <v>49</v>
      </c>
      <c r="AJ4" s="7">
        <v>50</v>
      </c>
      <c r="AK4" s="7">
        <v>50</v>
      </c>
      <c r="AL4" s="7">
        <v>46</v>
      </c>
      <c r="AM4" s="7">
        <v>49</v>
      </c>
      <c r="AO4" s="8">
        <f t="shared" si="0"/>
        <v>1231</v>
      </c>
      <c r="AP4" s="7">
        <f t="shared" si="1"/>
        <v>26</v>
      </c>
      <c r="AQ4" s="7">
        <v>740</v>
      </c>
      <c r="AR4" s="7">
        <f t="shared" si="2"/>
        <v>120</v>
      </c>
      <c r="AS4" s="14">
        <f>AQ4+AR4</f>
        <v>860</v>
      </c>
    </row>
    <row r="5" spans="1:45" s="7" customFormat="1" ht="15">
      <c r="A5" s="7">
        <v>3</v>
      </c>
      <c r="B5" s="8" t="s">
        <v>135</v>
      </c>
      <c r="C5" s="8" t="s">
        <v>66</v>
      </c>
      <c r="D5" s="8">
        <v>38</v>
      </c>
      <c r="E5" s="8" t="s">
        <v>165</v>
      </c>
      <c r="F5" s="8">
        <v>46</v>
      </c>
      <c r="G5" s="7">
        <v>47</v>
      </c>
      <c r="H5" s="7">
        <v>48</v>
      </c>
      <c r="I5" s="8"/>
      <c r="L5" s="8">
        <v>46</v>
      </c>
      <c r="M5" s="10">
        <v>43</v>
      </c>
      <c r="N5" s="8">
        <v>43</v>
      </c>
      <c r="O5" s="9">
        <v>47</v>
      </c>
      <c r="P5" s="8">
        <v>40</v>
      </c>
      <c r="Q5" s="7">
        <v>48</v>
      </c>
      <c r="R5" s="9">
        <v>50</v>
      </c>
      <c r="S5" s="7">
        <v>48</v>
      </c>
      <c r="T5" s="7">
        <v>45</v>
      </c>
      <c r="W5" s="7">
        <v>47</v>
      </c>
      <c r="X5" s="8">
        <v>43</v>
      </c>
      <c r="Y5" s="8">
        <v>45</v>
      </c>
      <c r="Z5" s="8">
        <v>44</v>
      </c>
      <c r="AA5" s="7">
        <v>47</v>
      </c>
      <c r="AB5" s="7">
        <v>50</v>
      </c>
      <c r="AE5" s="7">
        <v>50</v>
      </c>
      <c r="AH5" s="7">
        <v>47</v>
      </c>
      <c r="AI5" s="7">
        <v>47</v>
      </c>
      <c r="AJ5" s="7">
        <v>47</v>
      </c>
      <c r="AN5" s="7">
        <v>47</v>
      </c>
      <c r="AO5" s="8">
        <f t="shared" si="0"/>
        <v>1065</v>
      </c>
      <c r="AP5" s="7">
        <f t="shared" si="1"/>
        <v>23</v>
      </c>
      <c r="AQ5" s="7">
        <v>715</v>
      </c>
      <c r="AR5" s="7">
        <f t="shared" si="2"/>
        <v>120</v>
      </c>
      <c r="AS5" s="14">
        <f>AQ5+AR5</f>
        <v>835</v>
      </c>
    </row>
    <row r="6" spans="1:45" s="7" customFormat="1" ht="15">
      <c r="A6" s="7">
        <v>4</v>
      </c>
      <c r="B6" s="7" t="s">
        <v>137</v>
      </c>
      <c r="C6" s="7" t="s">
        <v>138</v>
      </c>
      <c r="D6" s="8">
        <v>38</v>
      </c>
      <c r="E6" s="8" t="s">
        <v>139</v>
      </c>
      <c r="H6" s="7">
        <v>46</v>
      </c>
      <c r="I6" s="8">
        <v>43</v>
      </c>
      <c r="J6" s="7">
        <v>47</v>
      </c>
      <c r="K6" s="10">
        <v>38</v>
      </c>
      <c r="L6" s="8">
        <v>44</v>
      </c>
      <c r="M6" s="10">
        <v>42</v>
      </c>
      <c r="N6" s="8">
        <v>20</v>
      </c>
      <c r="O6" s="9">
        <v>48</v>
      </c>
      <c r="P6" s="8">
        <v>20</v>
      </c>
      <c r="Q6" s="9">
        <v>46</v>
      </c>
      <c r="R6" s="9">
        <v>46</v>
      </c>
      <c r="S6" s="7">
        <v>47</v>
      </c>
      <c r="T6" s="8">
        <v>44</v>
      </c>
      <c r="U6" s="7">
        <v>49</v>
      </c>
      <c r="V6" s="9">
        <v>48</v>
      </c>
      <c r="W6" s="7">
        <v>46</v>
      </c>
      <c r="X6" s="8">
        <v>42</v>
      </c>
      <c r="Y6" s="8">
        <v>44</v>
      </c>
      <c r="AA6" s="9"/>
      <c r="AE6" s="9">
        <v>46</v>
      </c>
      <c r="AH6" s="7">
        <v>45</v>
      </c>
      <c r="AI6" s="7">
        <v>46</v>
      </c>
      <c r="AK6" s="9">
        <v>46</v>
      </c>
      <c r="AL6" s="7">
        <v>44</v>
      </c>
      <c r="AM6" s="7">
        <v>46</v>
      </c>
      <c r="AO6" s="8">
        <f t="shared" si="0"/>
        <v>1033</v>
      </c>
      <c r="AP6" s="7">
        <f t="shared" si="1"/>
        <v>24</v>
      </c>
      <c r="AQ6" s="7">
        <v>696</v>
      </c>
      <c r="AR6" s="7">
        <f t="shared" si="2"/>
        <v>120</v>
      </c>
      <c r="AS6" s="14">
        <f>AQ6+AR6</f>
        <v>816</v>
      </c>
    </row>
    <row r="7" spans="1:45" s="7" customFormat="1" ht="15">
      <c r="A7" s="7">
        <v>5</v>
      </c>
      <c r="B7" s="8" t="s">
        <v>106</v>
      </c>
      <c r="C7" s="8" t="s">
        <v>35</v>
      </c>
      <c r="D7" s="8">
        <v>38</v>
      </c>
      <c r="E7" s="8" t="s">
        <v>107</v>
      </c>
      <c r="F7" s="7">
        <v>50</v>
      </c>
      <c r="G7" s="7">
        <v>50</v>
      </c>
      <c r="H7" s="7">
        <v>50</v>
      </c>
      <c r="I7" s="9"/>
      <c r="J7" s="7">
        <v>50</v>
      </c>
      <c r="K7" s="7">
        <v>50</v>
      </c>
      <c r="M7" s="9"/>
      <c r="N7" s="7">
        <v>49</v>
      </c>
      <c r="P7" s="7">
        <v>50</v>
      </c>
      <c r="X7" s="7">
        <v>50</v>
      </c>
      <c r="Z7" s="7">
        <v>50</v>
      </c>
      <c r="AA7" s="7">
        <v>50</v>
      </c>
      <c r="AC7" s="7">
        <v>50</v>
      </c>
      <c r="AD7" s="7">
        <v>50</v>
      </c>
      <c r="AE7" s="9">
        <v>50</v>
      </c>
      <c r="AF7" s="7">
        <v>50</v>
      </c>
      <c r="AG7" s="7">
        <v>50</v>
      </c>
      <c r="AH7" s="7">
        <v>50</v>
      </c>
      <c r="AK7" s="9">
        <v>50</v>
      </c>
      <c r="AL7" s="7">
        <v>50</v>
      </c>
      <c r="AO7" s="8">
        <f t="shared" si="0"/>
        <v>899</v>
      </c>
      <c r="AP7" s="7">
        <f t="shared" si="1"/>
        <v>18</v>
      </c>
      <c r="AQ7" s="7">
        <f>IF(COUNT(E7:AL7)&gt;0,LARGE(E7:AL7,1),0)+IF(COUNT(E7:AL7)&gt;1,LARGE(E7:AL7,2),0)+IF(COUNT(E7:AL7)&gt;2,LARGE(E7:AL7,3),0)+IF(COUNT(E7:AL7)&gt;3,LARGE(E7:AL7,4),0)+IF(COUNT(E7:AL7)&gt;4,LARGE(E7:AL7,5),0)+IF(COUNT(E7:AL7)&gt;5,LARGE(E7:AL7,6),0)+IF(COUNT(E7:AL7)&gt;6,LARGE(E7:AL7,7),0)+IF(COUNT(E7:AL7)&gt;7,LARGE(E7:AL7,8),0)+IF(COUNT(E7:AL7)&gt;8,LARGE(E7:AL7,9),0)+IF(COUNT(E7:AL7)&gt;9,LARGE(E7:AL7,10),0)+IF(COUNT(E7:AL7)&gt;10,LARGE(E7:AL7,11),0)+IF(COUNT(E7:AL7)&gt;11,LARGE(E7:AL7,12),0)+IF(COUNT(E7:AL7)&gt;12,LARGE(E7:AL7,13),0)+IF(COUNT(E7:AL7)&gt;13,LARGE(E7:AL7,14),0)+IF(COUNT(E7:AL7)&gt;14,LARGE(E7:AL7,15),0)</f>
        <v>750</v>
      </c>
      <c r="AR7" s="7">
        <f t="shared" si="2"/>
        <v>60</v>
      </c>
      <c r="AS7" s="14">
        <f>AQ7+AR7</f>
        <v>810</v>
      </c>
    </row>
    <row r="8" spans="1:45" s="7" customFormat="1" ht="15">
      <c r="A8" s="7">
        <v>6</v>
      </c>
      <c r="B8" s="8" t="s">
        <v>25</v>
      </c>
      <c r="C8" s="8" t="s">
        <v>37</v>
      </c>
      <c r="D8" s="8">
        <v>36</v>
      </c>
      <c r="E8" s="8" t="s">
        <v>38</v>
      </c>
      <c r="F8" s="7">
        <v>45</v>
      </c>
      <c r="G8" s="9">
        <v>42</v>
      </c>
      <c r="H8" s="9"/>
      <c r="I8" s="7">
        <v>45</v>
      </c>
      <c r="J8" s="8"/>
      <c r="K8" s="9"/>
      <c r="M8" s="9">
        <v>45</v>
      </c>
      <c r="N8" s="7">
        <v>45</v>
      </c>
      <c r="O8" s="9"/>
      <c r="P8" s="7">
        <v>43</v>
      </c>
      <c r="Q8" s="9">
        <v>48</v>
      </c>
      <c r="R8" s="9">
        <v>47</v>
      </c>
      <c r="T8" s="7">
        <v>47</v>
      </c>
      <c r="V8" s="9"/>
      <c r="W8" s="9"/>
      <c r="Y8" s="7">
        <v>46</v>
      </c>
      <c r="Z8" s="7">
        <v>47</v>
      </c>
      <c r="AA8" s="9"/>
      <c r="AC8" s="8"/>
      <c r="AE8" s="9">
        <v>48</v>
      </c>
      <c r="AF8" s="7">
        <v>46</v>
      </c>
      <c r="AK8" s="9"/>
      <c r="AL8" s="9">
        <v>47</v>
      </c>
      <c r="AM8" s="7">
        <v>47</v>
      </c>
      <c r="AO8" s="8">
        <f t="shared" si="0"/>
        <v>688</v>
      </c>
      <c r="AP8" s="7">
        <f t="shared" si="1"/>
        <v>15</v>
      </c>
      <c r="AQ8" s="7">
        <v>688</v>
      </c>
      <c r="AR8" s="7">
        <f t="shared" si="2"/>
        <v>0</v>
      </c>
      <c r="AS8" s="14">
        <v>688</v>
      </c>
    </row>
    <row r="9" spans="1:45" s="7" customFormat="1" ht="15">
      <c r="A9" s="7">
        <v>7</v>
      </c>
      <c r="B9" s="8" t="s">
        <v>145</v>
      </c>
      <c r="C9" s="8" t="s">
        <v>146</v>
      </c>
      <c r="D9" s="8">
        <v>39</v>
      </c>
      <c r="E9" s="8" t="s">
        <v>72</v>
      </c>
      <c r="G9" s="9">
        <v>45</v>
      </c>
      <c r="H9" s="9"/>
      <c r="I9" s="7">
        <v>46</v>
      </c>
      <c r="K9" s="9">
        <v>46</v>
      </c>
      <c r="M9" s="9">
        <v>47</v>
      </c>
      <c r="N9" s="7">
        <v>47</v>
      </c>
      <c r="O9" s="9">
        <v>49</v>
      </c>
      <c r="P9" s="9"/>
      <c r="Q9" s="9">
        <v>50</v>
      </c>
      <c r="T9" s="7">
        <v>48</v>
      </c>
      <c r="V9" s="9">
        <v>50</v>
      </c>
      <c r="W9" s="7">
        <v>49</v>
      </c>
      <c r="X9" s="7">
        <v>48</v>
      </c>
      <c r="AA9" s="7">
        <v>49</v>
      </c>
      <c r="AC9" s="8"/>
      <c r="AE9" s="9"/>
      <c r="AG9" s="7">
        <v>48</v>
      </c>
      <c r="AO9" s="8">
        <f t="shared" si="0"/>
        <v>622</v>
      </c>
      <c r="AP9" s="7">
        <f t="shared" si="1"/>
        <v>13</v>
      </c>
      <c r="AQ9" s="7">
        <v>622</v>
      </c>
      <c r="AR9" s="7">
        <f t="shared" si="2"/>
        <v>0</v>
      </c>
      <c r="AS9" s="14">
        <f>AQ9+AR9</f>
        <v>622</v>
      </c>
    </row>
    <row r="10" spans="1:45" s="7" customFormat="1" ht="15">
      <c r="A10" s="7">
        <v>8</v>
      </c>
      <c r="B10" s="8" t="s">
        <v>102</v>
      </c>
      <c r="C10" s="8" t="s">
        <v>103</v>
      </c>
      <c r="D10" s="7">
        <v>38</v>
      </c>
      <c r="E10" s="8" t="s">
        <v>22</v>
      </c>
      <c r="F10" s="7">
        <v>49</v>
      </c>
      <c r="G10" s="9">
        <v>49</v>
      </c>
      <c r="H10" s="9">
        <v>48</v>
      </c>
      <c r="I10" s="7">
        <v>48</v>
      </c>
      <c r="K10" s="9">
        <v>48</v>
      </c>
      <c r="M10" s="9">
        <v>48</v>
      </c>
      <c r="X10" s="7">
        <v>49</v>
      </c>
      <c r="Y10" s="9">
        <v>50</v>
      </c>
      <c r="Z10" s="7">
        <v>49</v>
      </c>
      <c r="AE10" s="9"/>
      <c r="AL10" s="9">
        <v>48</v>
      </c>
      <c r="AN10" s="7">
        <v>49</v>
      </c>
      <c r="AO10" s="8">
        <f t="shared" si="0"/>
        <v>535</v>
      </c>
      <c r="AP10" s="7">
        <f t="shared" si="1"/>
        <v>11</v>
      </c>
      <c r="AQ10" s="7">
        <v>535</v>
      </c>
      <c r="AR10" s="7">
        <f t="shared" si="2"/>
        <v>0</v>
      </c>
      <c r="AS10" s="14">
        <f>AQ10+AR10</f>
        <v>535</v>
      </c>
    </row>
    <row r="11" spans="1:45" s="7" customFormat="1" ht="15">
      <c r="A11" s="7">
        <v>9</v>
      </c>
      <c r="B11" s="7" t="s">
        <v>113</v>
      </c>
      <c r="C11" s="7" t="s">
        <v>12</v>
      </c>
      <c r="D11" s="7">
        <v>38</v>
      </c>
      <c r="E11" s="7" t="s">
        <v>114</v>
      </c>
      <c r="H11" s="9">
        <v>44</v>
      </c>
      <c r="L11" s="7">
        <v>47</v>
      </c>
      <c r="M11" s="9">
        <v>44</v>
      </c>
      <c r="Q11" s="9">
        <v>47</v>
      </c>
      <c r="V11" s="9"/>
      <c r="AE11" s="9">
        <v>47</v>
      </c>
      <c r="AF11" s="7">
        <v>47</v>
      </c>
      <c r="AI11" s="7">
        <v>48</v>
      </c>
      <c r="AJ11" s="7">
        <v>48</v>
      </c>
      <c r="AK11" s="7">
        <v>48</v>
      </c>
      <c r="AM11" s="7">
        <v>48</v>
      </c>
      <c r="AN11" s="7">
        <v>48</v>
      </c>
      <c r="AO11" s="8">
        <f t="shared" si="0"/>
        <v>516</v>
      </c>
      <c r="AP11" s="7">
        <f t="shared" si="1"/>
        <v>11</v>
      </c>
      <c r="AQ11" s="7">
        <v>516</v>
      </c>
      <c r="AR11" s="7">
        <f t="shared" si="2"/>
        <v>0</v>
      </c>
      <c r="AS11" s="14">
        <f>AQ11+AR11</f>
        <v>516</v>
      </c>
    </row>
    <row r="13" spans="1:45" s="8" customFormat="1" ht="15">
      <c r="A13" s="8" t="s">
        <v>251</v>
      </c>
      <c r="AS13" s="18"/>
    </row>
    <row r="14" spans="1:45" s="7" customFormat="1" ht="15">
      <c r="A14" s="8">
        <v>1</v>
      </c>
      <c r="B14" s="8" t="s">
        <v>9</v>
      </c>
      <c r="C14" s="8" t="s">
        <v>10</v>
      </c>
      <c r="D14" s="8">
        <v>34</v>
      </c>
      <c r="E14" s="8" t="s">
        <v>11</v>
      </c>
      <c r="F14" s="7">
        <v>50</v>
      </c>
      <c r="G14" s="9">
        <v>49</v>
      </c>
      <c r="H14" s="9">
        <v>49</v>
      </c>
      <c r="I14" s="7">
        <v>48</v>
      </c>
      <c r="J14" s="7">
        <v>50</v>
      </c>
      <c r="K14" s="9"/>
      <c r="L14" s="7">
        <v>49</v>
      </c>
      <c r="M14" s="9">
        <v>49</v>
      </c>
      <c r="N14" s="7">
        <v>20</v>
      </c>
      <c r="O14" s="9">
        <v>48</v>
      </c>
      <c r="P14" s="9">
        <v>50</v>
      </c>
      <c r="Q14" s="9">
        <v>49</v>
      </c>
      <c r="R14" s="7">
        <v>50</v>
      </c>
      <c r="S14" s="7">
        <v>49</v>
      </c>
      <c r="T14" s="7">
        <v>50</v>
      </c>
      <c r="U14" s="7">
        <v>50</v>
      </c>
      <c r="V14" s="9">
        <v>50</v>
      </c>
      <c r="X14" s="7">
        <v>20</v>
      </c>
      <c r="Y14" s="7">
        <v>50</v>
      </c>
      <c r="Z14" s="7">
        <v>49</v>
      </c>
      <c r="AA14" s="7">
        <v>50</v>
      </c>
      <c r="AB14" s="9">
        <v>50</v>
      </c>
      <c r="AC14" s="7">
        <v>50</v>
      </c>
      <c r="AD14" s="7">
        <v>49</v>
      </c>
      <c r="AE14" s="9">
        <v>50</v>
      </c>
      <c r="AF14" s="7">
        <v>49</v>
      </c>
      <c r="AG14" s="7">
        <v>49</v>
      </c>
      <c r="AH14" s="7">
        <v>49</v>
      </c>
      <c r="AI14" s="7">
        <v>49</v>
      </c>
      <c r="AJ14" s="7">
        <v>49</v>
      </c>
      <c r="AK14" s="9">
        <v>48</v>
      </c>
      <c r="AL14" s="9">
        <v>50</v>
      </c>
      <c r="AM14" s="7">
        <v>50</v>
      </c>
      <c r="AN14" s="7">
        <v>50</v>
      </c>
      <c r="AO14" s="8">
        <f>SUM(F14:AN14)</f>
        <v>1571</v>
      </c>
      <c r="AP14" s="7">
        <f>(COUNT(E14:AN14))</f>
        <v>33</v>
      </c>
      <c r="AQ14" s="7">
        <v>750</v>
      </c>
      <c r="AR14" s="7">
        <f>IF(COUNT(E14:AL14)&lt;22,IF(COUNT(E14:AL14)&gt;14,(COUNT(E14:AL14)-15),0)*20,120)</f>
        <v>120</v>
      </c>
      <c r="AS14" s="14">
        <f>AQ14+AR14</f>
        <v>870</v>
      </c>
    </row>
    <row r="15" spans="1:45" s="7" customFormat="1" ht="15">
      <c r="A15" s="7">
        <v>2</v>
      </c>
      <c r="B15" s="8" t="s">
        <v>5</v>
      </c>
      <c r="C15" s="8" t="s">
        <v>6</v>
      </c>
      <c r="D15" s="8">
        <v>33</v>
      </c>
      <c r="E15" s="8" t="s">
        <v>7</v>
      </c>
      <c r="F15" s="8"/>
      <c r="G15" s="9">
        <v>48</v>
      </c>
      <c r="H15" s="7">
        <v>50</v>
      </c>
      <c r="I15" s="7">
        <v>20</v>
      </c>
      <c r="J15" s="7">
        <v>49</v>
      </c>
      <c r="K15" s="9">
        <v>20</v>
      </c>
      <c r="L15" s="7">
        <v>48</v>
      </c>
      <c r="M15" s="9">
        <v>48</v>
      </c>
      <c r="N15" s="7">
        <v>46</v>
      </c>
      <c r="O15" s="9">
        <v>47</v>
      </c>
      <c r="P15" s="7">
        <v>49</v>
      </c>
      <c r="Q15" s="7">
        <v>47</v>
      </c>
      <c r="R15" s="9">
        <v>48</v>
      </c>
      <c r="T15" s="7">
        <v>49</v>
      </c>
      <c r="U15" s="7">
        <v>49</v>
      </c>
      <c r="V15" s="7">
        <v>50</v>
      </c>
      <c r="W15" s="9">
        <v>50</v>
      </c>
      <c r="X15" s="7">
        <v>48</v>
      </c>
      <c r="Y15" s="9">
        <v>49</v>
      </c>
      <c r="Z15" s="7">
        <v>48</v>
      </c>
      <c r="AA15" s="7">
        <v>49</v>
      </c>
      <c r="AB15" s="9">
        <v>49</v>
      </c>
      <c r="AC15" s="7">
        <v>49</v>
      </c>
      <c r="AE15" s="7">
        <v>48</v>
      </c>
      <c r="AF15" s="7">
        <v>48</v>
      </c>
      <c r="AG15" s="7">
        <v>48</v>
      </c>
      <c r="AH15" s="7">
        <v>48</v>
      </c>
      <c r="AI15" s="7">
        <v>48</v>
      </c>
      <c r="AJ15" s="7">
        <v>48</v>
      </c>
      <c r="AK15" s="9">
        <v>49</v>
      </c>
      <c r="AL15" s="7">
        <v>50</v>
      </c>
      <c r="AM15" s="7">
        <v>49</v>
      </c>
      <c r="AO15" s="8">
        <f>SUM(F15:AN15)</f>
        <v>1446</v>
      </c>
      <c r="AP15" s="7">
        <f>(COUNT(E15:AN15))</f>
        <v>31</v>
      </c>
      <c r="AQ15" s="7">
        <v>738</v>
      </c>
      <c r="AR15" s="7">
        <f>IF(COUNT(E15:AL15)&lt;22,IF(COUNT(E15:AL15)&gt;14,(COUNT(E15:AL15)-15),0)*20,120)</f>
        <v>120</v>
      </c>
      <c r="AS15" s="14">
        <f>AQ15+AR15</f>
        <v>858</v>
      </c>
    </row>
    <row r="16" spans="1:45" s="7" customFormat="1" ht="15">
      <c r="A16" s="7">
        <v>3</v>
      </c>
      <c r="B16" s="7" t="s">
        <v>50</v>
      </c>
      <c r="C16" s="7" t="s">
        <v>51</v>
      </c>
      <c r="D16" s="8">
        <v>34</v>
      </c>
      <c r="E16" s="8" t="s">
        <v>52</v>
      </c>
      <c r="H16" s="9">
        <v>50</v>
      </c>
      <c r="I16" s="7">
        <v>50</v>
      </c>
      <c r="K16" s="9">
        <v>50</v>
      </c>
      <c r="M16" s="9">
        <v>50</v>
      </c>
      <c r="N16" s="7">
        <v>50</v>
      </c>
      <c r="O16" s="9">
        <v>50</v>
      </c>
      <c r="Q16" s="9">
        <v>50</v>
      </c>
      <c r="R16" s="9">
        <v>50</v>
      </c>
      <c r="V16" s="9"/>
      <c r="W16" s="7">
        <v>50</v>
      </c>
      <c r="X16" s="7">
        <v>49</v>
      </c>
      <c r="Y16" s="9"/>
      <c r="AA16" s="9"/>
      <c r="AE16" s="7">
        <v>48</v>
      </c>
      <c r="AF16" s="7">
        <v>50</v>
      </c>
      <c r="AG16" s="7">
        <v>50</v>
      </c>
      <c r="AH16" s="7">
        <v>50</v>
      </c>
      <c r="AI16" s="7">
        <v>50</v>
      </c>
      <c r="AJ16" s="7">
        <v>50</v>
      </c>
      <c r="AO16" s="8">
        <f>SUM(F16:AN16)</f>
        <v>797</v>
      </c>
      <c r="AP16" s="7">
        <f>(COUNT(E16:AN16))</f>
        <v>16</v>
      </c>
      <c r="AQ16" s="7">
        <f>IF(COUNT(E16:AL16)&gt;0,LARGE(E16:AL16,1),0)+IF(COUNT(E16:AL16)&gt;1,LARGE(E16:AL16,2),0)+IF(COUNT(E16:AL16)&gt;2,LARGE(E16:AL16,3),0)+IF(COUNT(E16:AL16)&gt;3,LARGE(E16:AL16,4),0)+IF(COUNT(E16:AL16)&gt;4,LARGE(E16:AL16,5),0)+IF(COUNT(E16:AL16)&gt;5,LARGE(E16:AL16,6),0)+IF(COUNT(E16:AL16)&gt;6,LARGE(E16:AL16,7),0)+IF(COUNT(E16:AL16)&gt;7,LARGE(E16:AL16,8),0)+IF(COUNT(E16:AL16)&gt;8,LARGE(E16:AL16,9),0)+IF(COUNT(E16:AL16)&gt;9,LARGE(E16:AL16,10),0)+IF(COUNT(E16:AL16)&gt;10,LARGE(E16:AL16,11),0)+IF(COUNT(E16:AL16)&gt;11,LARGE(E16:AL16,12),0)+IF(COUNT(E16:AL16)&gt;12,LARGE(E16:AL16,13),0)+IF(COUNT(E16:AL16)&gt;13,LARGE(E16:AL16,14),0)+IF(COUNT(E16:AL16)&gt;14,LARGE(E16:AL16,15),0)</f>
        <v>749</v>
      </c>
      <c r="AR16" s="7">
        <f>IF(COUNT(E16:AL16)&lt;22,IF(COUNT(E16:AL16)&gt;14,(COUNT(E16:AL16)-15),0)*20,120)</f>
        <v>20</v>
      </c>
      <c r="AS16" s="14">
        <f>AQ16+AR16</f>
        <v>769</v>
      </c>
    </row>
    <row r="17" spans="8:45" s="7" customFormat="1" ht="15">
      <c r="H17" s="9"/>
      <c r="M17" s="9"/>
      <c r="Q17" s="9"/>
      <c r="V17" s="9"/>
      <c r="AE17" s="9"/>
      <c r="AO17" s="8"/>
      <c r="AS17" s="14"/>
    </row>
    <row r="18" spans="1:45" s="16" customFormat="1" ht="15.75">
      <c r="A18" s="16" t="s">
        <v>252</v>
      </c>
      <c r="H18" s="19"/>
      <c r="M18" s="19"/>
      <c r="Q18" s="19"/>
      <c r="V18" s="19"/>
      <c r="AE18" s="19"/>
      <c r="AS18" s="17"/>
    </row>
    <row r="19" spans="1:45" s="7" customFormat="1" ht="15">
      <c r="A19" s="7">
        <v>1</v>
      </c>
      <c r="B19" s="8" t="s">
        <v>70</v>
      </c>
      <c r="C19" s="8" t="s">
        <v>71</v>
      </c>
      <c r="D19" s="8">
        <v>28</v>
      </c>
      <c r="E19" s="8" t="s">
        <v>72</v>
      </c>
      <c r="F19" s="7">
        <v>50</v>
      </c>
      <c r="H19" s="9"/>
      <c r="I19" s="7">
        <v>50</v>
      </c>
      <c r="J19" s="7">
        <v>50</v>
      </c>
      <c r="K19" s="9">
        <v>50</v>
      </c>
      <c r="L19" s="7">
        <v>50</v>
      </c>
      <c r="M19" s="9">
        <v>50</v>
      </c>
      <c r="O19" s="9">
        <v>49</v>
      </c>
      <c r="P19" s="9"/>
      <c r="R19" s="9">
        <v>50</v>
      </c>
      <c r="S19" s="7">
        <v>50</v>
      </c>
      <c r="U19" s="7">
        <v>50</v>
      </c>
      <c r="V19" s="7">
        <v>50</v>
      </c>
      <c r="W19" s="7">
        <v>49</v>
      </c>
      <c r="Y19" s="7">
        <v>50</v>
      </c>
      <c r="Z19" s="7">
        <v>50</v>
      </c>
      <c r="AA19" s="7">
        <v>50</v>
      </c>
      <c r="AC19" s="7">
        <v>50</v>
      </c>
      <c r="AE19" s="9">
        <v>50</v>
      </c>
      <c r="AF19" s="7">
        <v>50</v>
      </c>
      <c r="AG19" s="7">
        <v>50</v>
      </c>
      <c r="AH19" s="7">
        <v>50</v>
      </c>
      <c r="AK19" s="9"/>
      <c r="AL19" s="9">
        <v>50</v>
      </c>
      <c r="AM19" s="7">
        <v>50</v>
      </c>
      <c r="AN19" s="7">
        <v>50</v>
      </c>
      <c r="AO19" s="8">
        <f>SUM(F19:AN19)</f>
        <v>1148</v>
      </c>
      <c r="AP19" s="7">
        <f>(COUNT(E19:AN19))</f>
        <v>23</v>
      </c>
      <c r="AQ19" s="7">
        <v>750</v>
      </c>
      <c r="AR19" s="7">
        <f>IF(COUNT(E19:AL19)&lt;22,IF(COUNT(E19:AL19)&gt;14,(COUNT(E19:AL19)-15),0)*20,120)</f>
        <v>120</v>
      </c>
      <c r="AS19" s="14">
        <v>870</v>
      </c>
    </row>
    <row r="20" spans="1:45" s="7" customFormat="1" ht="15">
      <c r="A20" s="7">
        <v>2</v>
      </c>
      <c r="B20" s="8" t="s">
        <v>34</v>
      </c>
      <c r="C20" s="8" t="s">
        <v>35</v>
      </c>
      <c r="D20" s="8">
        <v>28</v>
      </c>
      <c r="E20" s="8" t="s">
        <v>36</v>
      </c>
      <c r="F20" s="7">
        <v>49</v>
      </c>
      <c r="G20" s="7">
        <v>50</v>
      </c>
      <c r="H20" s="7">
        <v>50</v>
      </c>
      <c r="I20" s="7">
        <v>49</v>
      </c>
      <c r="J20" s="8"/>
      <c r="K20" s="9">
        <v>48</v>
      </c>
      <c r="L20" s="7">
        <v>49</v>
      </c>
      <c r="M20" s="9">
        <v>49</v>
      </c>
      <c r="N20" s="7">
        <v>50</v>
      </c>
      <c r="O20" s="9">
        <v>50</v>
      </c>
      <c r="P20" s="7">
        <v>50</v>
      </c>
      <c r="Q20" s="7">
        <v>50</v>
      </c>
      <c r="R20" s="7">
        <v>49</v>
      </c>
      <c r="T20" s="7">
        <v>50</v>
      </c>
      <c r="V20" s="7">
        <v>49</v>
      </c>
      <c r="W20" s="9"/>
      <c r="Z20" s="7">
        <v>49</v>
      </c>
      <c r="AA20" s="7">
        <v>49</v>
      </c>
      <c r="AE20" s="7">
        <v>50</v>
      </c>
      <c r="AF20" s="7">
        <v>49</v>
      </c>
      <c r="AG20" s="7">
        <v>49</v>
      </c>
      <c r="AH20" s="7">
        <v>49</v>
      </c>
      <c r="AI20" s="7">
        <v>50</v>
      </c>
      <c r="AK20" s="9">
        <v>50</v>
      </c>
      <c r="AL20" s="7">
        <v>50</v>
      </c>
      <c r="AN20" s="7">
        <v>49</v>
      </c>
      <c r="AO20" s="8">
        <f>SUM(F20:AN20)</f>
        <v>1186</v>
      </c>
      <c r="AP20" s="7">
        <f>(COUNT(E20:AN20))</f>
        <v>24</v>
      </c>
      <c r="AQ20" s="7">
        <v>746</v>
      </c>
      <c r="AR20" s="7">
        <f>IF(COUNT(E20:AL20)&lt;22,IF(COUNT(E20:AL20)&gt;14,(COUNT(E20:AL20)-15),0)*20,120)</f>
        <v>120</v>
      </c>
      <c r="AS20" s="14">
        <f>AQ20+AR20</f>
        <v>866</v>
      </c>
    </row>
    <row r="24" spans="8:45" s="7" customFormat="1" ht="15">
      <c r="H24" s="9"/>
      <c r="M24" s="9"/>
      <c r="Q24" s="9"/>
      <c r="V24" s="9"/>
      <c r="AE24" s="9"/>
      <c r="AO24" s="8"/>
      <c r="AS24" s="14"/>
    </row>
    <row r="25" spans="2:45" s="7" customFormat="1" ht="15">
      <c r="B25" s="7" t="s">
        <v>73</v>
      </c>
      <c r="C25" s="7" t="s">
        <v>74</v>
      </c>
      <c r="D25" s="7">
        <v>36</v>
      </c>
      <c r="E25" s="7" t="s">
        <v>72</v>
      </c>
      <c r="I25" s="9"/>
      <c r="K25" s="9">
        <v>43</v>
      </c>
      <c r="N25" s="7">
        <v>42</v>
      </c>
      <c r="P25" s="7">
        <v>42</v>
      </c>
      <c r="Q25" s="7">
        <v>49</v>
      </c>
      <c r="T25" s="7">
        <v>46</v>
      </c>
      <c r="V25" s="7">
        <v>49</v>
      </c>
      <c r="Y25" s="7">
        <v>47</v>
      </c>
      <c r="AA25" s="7">
        <v>48</v>
      </c>
      <c r="AC25" s="7">
        <v>47</v>
      </c>
      <c r="AO25" s="8">
        <f>SUM(F25:AN25)</f>
        <v>413</v>
      </c>
      <c r="AP25" s="7">
        <f aca="true" t="shared" si="3" ref="AP25:AP75">(COUNT(E25:AN25))</f>
        <v>9</v>
      </c>
      <c r="AQ25" s="7">
        <f aca="true" t="shared" si="4" ref="AQ25:AQ56">IF(COUNT(E25:AL25)&gt;0,LARGE(E25:AL25,1),0)+IF(COUNT(E25:AL25)&gt;1,LARGE(E25:AL25,2),0)+IF(COUNT(E25:AL25)&gt;2,LARGE(E25:AL25,3),0)+IF(COUNT(E25:AL25)&gt;3,LARGE(E25:AL25,4),0)+IF(COUNT(E25:AL25)&gt;4,LARGE(E25:AL25,5),0)+IF(COUNT(E25:AL25)&gt;5,LARGE(E25:AL25,6),0)+IF(COUNT(E25:AL25)&gt;6,LARGE(E25:AL25,7),0)+IF(COUNT(E25:AL25)&gt;7,LARGE(E25:AL25,8),0)+IF(COUNT(E25:AL25)&gt;8,LARGE(E25:AL25,9),0)+IF(COUNT(E25:AL25)&gt;9,LARGE(E25:AL25,10),0)+IF(COUNT(E25:AL25)&gt;10,LARGE(E25:AL25,11),0)+IF(COUNT(E25:AL25)&gt;11,LARGE(E25:AL25,12),0)+IF(COUNT(E25:AL25)&gt;12,LARGE(E25:AL25,13),0)+IF(COUNT(E25:AL25)&gt;13,LARGE(E25:AL25,14),0)+IF(COUNT(E25:AL25)&gt;14,LARGE(E25:AL25,15),0)</f>
        <v>413</v>
      </c>
      <c r="AR25" s="7">
        <f aca="true" t="shared" si="5" ref="AR25:AR42">IF(COUNT(E25:AL25)&lt;22,IF(COUNT(E25:AL25)&gt;14,(COUNT(E25:AL25)-15),0)*20,120)</f>
        <v>0</v>
      </c>
      <c r="AS25" s="14">
        <f aca="true" t="shared" si="6" ref="AS25:AS56">AQ25+AR25</f>
        <v>413</v>
      </c>
    </row>
    <row r="26" spans="2:45" s="7" customFormat="1" ht="15">
      <c r="B26" s="7" t="s">
        <v>54</v>
      </c>
      <c r="C26" s="7" t="s">
        <v>55</v>
      </c>
      <c r="D26" s="7">
        <v>37</v>
      </c>
      <c r="E26" s="7" t="s">
        <v>56</v>
      </c>
      <c r="I26" s="7">
        <v>42</v>
      </c>
      <c r="K26" s="7">
        <v>46</v>
      </c>
      <c r="Y26" s="7">
        <v>43</v>
      </c>
      <c r="Z26" s="7">
        <v>43</v>
      </c>
      <c r="AB26" s="7">
        <v>48</v>
      </c>
      <c r="AD26" s="7">
        <v>45</v>
      </c>
      <c r="AE26" s="7">
        <v>49</v>
      </c>
      <c r="AK26" s="7">
        <v>49</v>
      </c>
      <c r="AO26" s="8">
        <f aca="true" t="shared" si="7" ref="AO26:AO89">SUM(F26:AN26)</f>
        <v>365</v>
      </c>
      <c r="AP26" s="7">
        <f t="shared" si="3"/>
        <v>8</v>
      </c>
      <c r="AQ26" s="7">
        <f t="shared" si="4"/>
        <v>365</v>
      </c>
      <c r="AR26" s="7">
        <f t="shared" si="5"/>
        <v>0</v>
      </c>
      <c r="AS26" s="14">
        <f t="shared" si="6"/>
        <v>365</v>
      </c>
    </row>
    <row r="27" spans="2:45" s="7" customFormat="1" ht="15">
      <c r="B27" s="7" t="s">
        <v>110</v>
      </c>
      <c r="C27" s="7" t="s">
        <v>8</v>
      </c>
      <c r="D27" s="7">
        <v>38</v>
      </c>
      <c r="E27" s="7" t="s">
        <v>111</v>
      </c>
      <c r="G27" s="7">
        <v>50</v>
      </c>
      <c r="I27" s="7">
        <v>50</v>
      </c>
      <c r="P27" s="7">
        <v>49</v>
      </c>
      <c r="R27" s="9">
        <v>49</v>
      </c>
      <c r="AD27" s="7">
        <v>49</v>
      </c>
      <c r="AE27" s="9">
        <v>49</v>
      </c>
      <c r="AF27" s="7">
        <v>49</v>
      </c>
      <c r="AO27" s="8">
        <f>SUM(F27:AN27)</f>
        <v>345</v>
      </c>
      <c r="AP27" s="7">
        <f t="shared" si="3"/>
        <v>7</v>
      </c>
      <c r="AQ27" s="7">
        <f t="shared" si="4"/>
        <v>345</v>
      </c>
      <c r="AR27" s="7">
        <f t="shared" si="5"/>
        <v>0</v>
      </c>
      <c r="AS27" s="14">
        <f t="shared" si="6"/>
        <v>345</v>
      </c>
    </row>
    <row r="28" spans="2:45" s="7" customFormat="1" ht="15">
      <c r="B28" s="8" t="s">
        <v>53</v>
      </c>
      <c r="C28" s="8" t="s">
        <v>6</v>
      </c>
      <c r="D28" s="7">
        <v>37</v>
      </c>
      <c r="E28" s="7" t="s">
        <v>33</v>
      </c>
      <c r="F28" s="7">
        <v>43</v>
      </c>
      <c r="H28" s="7">
        <v>44</v>
      </c>
      <c r="I28" s="7">
        <v>41</v>
      </c>
      <c r="K28" s="10" t="s">
        <v>232</v>
      </c>
      <c r="M28" s="9"/>
      <c r="P28" s="7">
        <v>39</v>
      </c>
      <c r="S28" s="7">
        <v>46</v>
      </c>
      <c r="X28" s="7">
        <v>40</v>
      </c>
      <c r="AE28" s="7">
        <v>47</v>
      </c>
      <c r="AO28" s="8">
        <f>SUM(F28:AN28)</f>
        <v>300</v>
      </c>
      <c r="AP28" s="7">
        <f t="shared" si="3"/>
        <v>7</v>
      </c>
      <c r="AQ28" s="7">
        <f t="shared" si="4"/>
        <v>300</v>
      </c>
      <c r="AR28" s="7">
        <f t="shared" si="5"/>
        <v>0</v>
      </c>
      <c r="AS28" s="14">
        <f t="shared" si="6"/>
        <v>300</v>
      </c>
    </row>
    <row r="29" spans="2:45" s="7" customFormat="1" ht="15">
      <c r="B29" s="8" t="s">
        <v>57</v>
      </c>
      <c r="C29" s="8" t="s">
        <v>58</v>
      </c>
      <c r="D29" s="7">
        <v>37</v>
      </c>
      <c r="E29" s="7" t="s">
        <v>59</v>
      </c>
      <c r="F29" s="7">
        <v>44</v>
      </c>
      <c r="K29" s="9">
        <v>40</v>
      </c>
      <c r="W29" s="7">
        <v>48</v>
      </c>
      <c r="X29" s="7">
        <v>41</v>
      </c>
      <c r="AE29" s="7">
        <v>48</v>
      </c>
      <c r="AL29" s="7">
        <v>45</v>
      </c>
      <c r="AO29" s="8">
        <f t="shared" si="7"/>
        <v>266</v>
      </c>
      <c r="AP29" s="7">
        <f t="shared" si="3"/>
        <v>6</v>
      </c>
      <c r="AQ29" s="7">
        <f t="shared" si="4"/>
        <v>266</v>
      </c>
      <c r="AR29" s="7">
        <f t="shared" si="5"/>
        <v>0</v>
      </c>
      <c r="AS29" s="14">
        <f t="shared" si="6"/>
        <v>266</v>
      </c>
    </row>
    <row r="30" spans="2:45" s="7" customFormat="1" ht="15">
      <c r="B30" s="7" t="s">
        <v>133</v>
      </c>
      <c r="C30" s="7" t="s">
        <v>46</v>
      </c>
      <c r="D30" s="7">
        <v>32</v>
      </c>
      <c r="E30" s="7" t="s">
        <v>134</v>
      </c>
      <c r="G30" s="9"/>
      <c r="H30" s="7">
        <v>50</v>
      </c>
      <c r="I30" s="7">
        <v>49</v>
      </c>
      <c r="K30" s="9">
        <v>49</v>
      </c>
      <c r="Q30" s="7">
        <v>48</v>
      </c>
      <c r="AD30" s="7">
        <v>50</v>
      </c>
      <c r="AO30" s="8">
        <f t="shared" si="7"/>
        <v>246</v>
      </c>
      <c r="AP30" s="7">
        <f t="shared" si="3"/>
        <v>5</v>
      </c>
      <c r="AQ30" s="7">
        <f t="shared" si="4"/>
        <v>246</v>
      </c>
      <c r="AR30" s="7">
        <f t="shared" si="5"/>
        <v>0</v>
      </c>
      <c r="AS30" s="14">
        <f t="shared" si="6"/>
        <v>246</v>
      </c>
    </row>
    <row r="31" spans="2:45" s="7" customFormat="1" ht="15">
      <c r="B31" s="7" t="s">
        <v>210</v>
      </c>
      <c r="C31" s="7" t="s">
        <v>98</v>
      </c>
      <c r="D31" s="7">
        <v>33</v>
      </c>
      <c r="E31" s="7" t="s">
        <v>211</v>
      </c>
      <c r="N31" s="7">
        <v>45</v>
      </c>
      <c r="V31" s="7">
        <v>49</v>
      </c>
      <c r="Y31" s="7">
        <v>48</v>
      </c>
      <c r="AB31" s="7">
        <v>48</v>
      </c>
      <c r="AD31" s="7">
        <v>48</v>
      </c>
      <c r="AO31" s="8">
        <f t="shared" si="7"/>
        <v>238</v>
      </c>
      <c r="AP31" s="7">
        <f t="shared" si="3"/>
        <v>5</v>
      </c>
      <c r="AQ31" s="7">
        <f t="shared" si="4"/>
        <v>238</v>
      </c>
      <c r="AR31" s="7">
        <f t="shared" si="5"/>
        <v>0</v>
      </c>
      <c r="AS31" s="14">
        <f t="shared" si="6"/>
        <v>238</v>
      </c>
    </row>
    <row r="32" spans="2:45" s="7" customFormat="1" ht="15">
      <c r="B32" s="8" t="s">
        <v>104</v>
      </c>
      <c r="C32" s="8" t="s">
        <v>105</v>
      </c>
      <c r="D32" s="7">
        <v>38</v>
      </c>
      <c r="E32" s="7" t="s">
        <v>22</v>
      </c>
      <c r="I32" s="7">
        <v>44</v>
      </c>
      <c r="M32" s="9">
        <v>46</v>
      </c>
      <c r="X32" s="7">
        <v>44</v>
      </c>
      <c r="Z32" s="7">
        <v>45</v>
      </c>
      <c r="AB32" s="9">
        <v>49</v>
      </c>
      <c r="AE32" s="9"/>
      <c r="AO32" s="8">
        <f t="shared" si="7"/>
        <v>228</v>
      </c>
      <c r="AP32" s="7">
        <f t="shared" si="3"/>
        <v>5</v>
      </c>
      <c r="AQ32" s="7">
        <f t="shared" si="4"/>
        <v>228</v>
      </c>
      <c r="AR32" s="7">
        <f t="shared" si="5"/>
        <v>0</v>
      </c>
      <c r="AS32" s="14">
        <f t="shared" si="6"/>
        <v>228</v>
      </c>
    </row>
    <row r="33" spans="2:45" s="7" customFormat="1" ht="15">
      <c r="B33" s="7" t="s">
        <v>91</v>
      </c>
      <c r="C33" s="7" t="s">
        <v>89</v>
      </c>
      <c r="D33" s="7">
        <v>32</v>
      </c>
      <c r="E33" s="7" t="s">
        <v>92</v>
      </c>
      <c r="G33" s="7">
        <v>50</v>
      </c>
      <c r="Z33" s="7">
        <v>50</v>
      </c>
      <c r="AB33" s="7">
        <v>50</v>
      </c>
      <c r="AE33" s="7">
        <v>50</v>
      </c>
      <c r="AO33" s="8">
        <f t="shared" si="7"/>
        <v>200</v>
      </c>
      <c r="AP33" s="7">
        <f t="shared" si="3"/>
        <v>4</v>
      </c>
      <c r="AQ33" s="7">
        <f t="shared" si="4"/>
        <v>200</v>
      </c>
      <c r="AR33" s="7">
        <f t="shared" si="5"/>
        <v>0</v>
      </c>
      <c r="AS33" s="14">
        <f t="shared" si="6"/>
        <v>200</v>
      </c>
    </row>
    <row r="34" spans="2:45" s="7" customFormat="1" ht="15">
      <c r="B34" s="7" t="s">
        <v>147</v>
      </c>
      <c r="C34" s="7" t="s">
        <v>148</v>
      </c>
      <c r="D34" s="7">
        <v>39</v>
      </c>
      <c r="E34" s="7" t="s">
        <v>149</v>
      </c>
      <c r="H34" s="9">
        <v>47</v>
      </c>
      <c r="P34" s="7">
        <v>45</v>
      </c>
      <c r="X34" s="7">
        <v>47</v>
      </c>
      <c r="AD34" s="7">
        <v>48</v>
      </c>
      <c r="AE34" s="9"/>
      <c r="AO34" s="8">
        <f t="shared" si="7"/>
        <v>187</v>
      </c>
      <c r="AP34" s="7">
        <f t="shared" si="3"/>
        <v>4</v>
      </c>
      <c r="AQ34" s="7">
        <f t="shared" si="4"/>
        <v>187</v>
      </c>
      <c r="AR34" s="7">
        <f t="shared" si="5"/>
        <v>0</v>
      </c>
      <c r="AS34" s="14">
        <f t="shared" si="6"/>
        <v>187</v>
      </c>
    </row>
    <row r="35" spans="2:45" s="7" customFormat="1" ht="15">
      <c r="B35" s="7" t="s">
        <v>41</v>
      </c>
      <c r="C35" s="7" t="s">
        <v>42</v>
      </c>
      <c r="D35" s="7">
        <v>36</v>
      </c>
      <c r="E35" s="7" t="s">
        <v>43</v>
      </c>
      <c r="F35" s="7">
        <v>47</v>
      </c>
      <c r="G35" s="9"/>
      <c r="H35" s="9"/>
      <c r="L35" s="8"/>
      <c r="M35" s="9"/>
      <c r="N35" s="7">
        <v>44</v>
      </c>
      <c r="P35" s="8"/>
      <c r="Z35" s="7">
        <v>46</v>
      </c>
      <c r="AB35" s="8"/>
      <c r="AC35" s="8"/>
      <c r="AF35" s="8"/>
      <c r="AH35" s="8"/>
      <c r="AI35" s="7">
        <v>49</v>
      </c>
      <c r="AM35" s="8"/>
      <c r="AO35" s="8">
        <f t="shared" si="7"/>
        <v>186</v>
      </c>
      <c r="AP35" s="7">
        <f t="shared" si="3"/>
        <v>4</v>
      </c>
      <c r="AQ35" s="7">
        <f t="shared" si="4"/>
        <v>186</v>
      </c>
      <c r="AR35" s="7">
        <f t="shared" si="5"/>
        <v>0</v>
      </c>
      <c r="AS35" s="14">
        <f t="shared" si="6"/>
        <v>186</v>
      </c>
    </row>
    <row r="36" spans="2:45" s="7" customFormat="1" ht="15">
      <c r="B36" s="7" t="s">
        <v>156</v>
      </c>
      <c r="C36" s="7" t="s">
        <v>157</v>
      </c>
      <c r="D36" s="7">
        <v>39</v>
      </c>
      <c r="E36" s="7" t="s">
        <v>75</v>
      </c>
      <c r="M36" s="9">
        <v>50</v>
      </c>
      <c r="Q36" s="7">
        <v>50</v>
      </c>
      <c r="R36" s="9">
        <v>50</v>
      </c>
      <c r="AO36" s="8">
        <f>SUM(F36:AN36)</f>
        <v>150</v>
      </c>
      <c r="AP36" s="7">
        <f t="shared" si="3"/>
        <v>3</v>
      </c>
      <c r="AQ36" s="7">
        <f t="shared" si="4"/>
        <v>150</v>
      </c>
      <c r="AR36" s="7">
        <f t="shared" si="5"/>
        <v>0</v>
      </c>
      <c r="AS36" s="14">
        <f t="shared" si="6"/>
        <v>150</v>
      </c>
    </row>
    <row r="37" spans="2:45" s="7" customFormat="1" ht="15">
      <c r="B37" s="7" t="s">
        <v>222</v>
      </c>
      <c r="C37" s="7" t="s">
        <v>89</v>
      </c>
      <c r="D37" s="7">
        <v>32</v>
      </c>
      <c r="E37" s="7" t="s">
        <v>223</v>
      </c>
      <c r="I37" s="9"/>
      <c r="Q37" s="7">
        <v>50</v>
      </c>
      <c r="X37" s="7">
        <v>50</v>
      </c>
      <c r="AE37" s="7">
        <v>49</v>
      </c>
      <c r="AO37" s="8">
        <f t="shared" si="7"/>
        <v>149</v>
      </c>
      <c r="AP37" s="7">
        <f t="shared" si="3"/>
        <v>3</v>
      </c>
      <c r="AQ37" s="7">
        <f t="shared" si="4"/>
        <v>149</v>
      </c>
      <c r="AR37" s="7">
        <f t="shared" si="5"/>
        <v>0</v>
      </c>
      <c r="AS37" s="14">
        <f t="shared" si="6"/>
        <v>149</v>
      </c>
    </row>
    <row r="38" spans="2:45" s="7" customFormat="1" ht="15">
      <c r="B38" s="8" t="s">
        <v>132</v>
      </c>
      <c r="C38" s="8" t="s">
        <v>130</v>
      </c>
      <c r="D38" s="7">
        <v>30</v>
      </c>
      <c r="E38" s="7" t="s">
        <v>24</v>
      </c>
      <c r="M38" s="7">
        <v>50</v>
      </c>
      <c r="Q38" s="7">
        <v>50</v>
      </c>
      <c r="V38" s="7">
        <v>48</v>
      </c>
      <c r="AO38" s="8">
        <f t="shared" si="7"/>
        <v>148</v>
      </c>
      <c r="AP38" s="7">
        <f t="shared" si="3"/>
        <v>3</v>
      </c>
      <c r="AQ38" s="7">
        <f t="shared" si="4"/>
        <v>148</v>
      </c>
      <c r="AR38" s="7">
        <f t="shared" si="5"/>
        <v>0</v>
      </c>
      <c r="AS38" s="14">
        <f t="shared" si="6"/>
        <v>148</v>
      </c>
    </row>
    <row r="39" spans="2:45" s="7" customFormat="1" ht="15">
      <c r="B39" s="7" t="s">
        <v>67</v>
      </c>
      <c r="C39" s="7" t="s">
        <v>68</v>
      </c>
      <c r="D39" s="7">
        <v>37</v>
      </c>
      <c r="E39" s="7" t="s">
        <v>78</v>
      </c>
      <c r="H39" s="9">
        <v>50</v>
      </c>
      <c r="I39" s="9"/>
      <c r="L39" s="7">
        <v>50</v>
      </c>
      <c r="P39" s="7">
        <v>47</v>
      </c>
      <c r="AO39" s="8">
        <f t="shared" si="7"/>
        <v>147</v>
      </c>
      <c r="AP39" s="7">
        <f t="shared" si="3"/>
        <v>3</v>
      </c>
      <c r="AQ39" s="7">
        <f t="shared" si="4"/>
        <v>147</v>
      </c>
      <c r="AR39" s="7">
        <f t="shared" si="5"/>
        <v>0</v>
      </c>
      <c r="AS39" s="14">
        <f t="shared" si="6"/>
        <v>147</v>
      </c>
    </row>
    <row r="40" spans="2:45" s="7" customFormat="1" ht="15">
      <c r="B40" s="7" t="s">
        <v>57</v>
      </c>
      <c r="C40" s="7" t="s">
        <v>201</v>
      </c>
      <c r="D40" s="7">
        <v>39</v>
      </c>
      <c r="E40" s="7" t="s">
        <v>183</v>
      </c>
      <c r="H40" s="9"/>
      <c r="I40" s="9"/>
      <c r="K40" s="9">
        <v>42</v>
      </c>
      <c r="AB40" s="9">
        <v>48</v>
      </c>
      <c r="AC40" s="7">
        <v>48</v>
      </c>
      <c r="AO40" s="8">
        <f t="shared" si="7"/>
        <v>138</v>
      </c>
      <c r="AP40" s="7">
        <f t="shared" si="3"/>
        <v>3</v>
      </c>
      <c r="AQ40" s="7">
        <f t="shared" si="4"/>
        <v>138</v>
      </c>
      <c r="AR40" s="7">
        <f t="shared" si="5"/>
        <v>0</v>
      </c>
      <c r="AS40" s="14">
        <f t="shared" si="6"/>
        <v>138</v>
      </c>
    </row>
    <row r="41" spans="2:45" s="7" customFormat="1" ht="15">
      <c r="B41" s="7" t="s">
        <v>63</v>
      </c>
      <c r="C41" s="7" t="s">
        <v>64</v>
      </c>
      <c r="D41" s="7">
        <v>37</v>
      </c>
      <c r="E41" s="7" t="s">
        <v>65</v>
      </c>
      <c r="H41" s="7">
        <v>47</v>
      </c>
      <c r="AD41" s="7">
        <v>43</v>
      </c>
      <c r="AF41" s="7">
        <v>45</v>
      </c>
      <c r="AO41" s="8">
        <f t="shared" si="7"/>
        <v>135</v>
      </c>
      <c r="AP41" s="7">
        <f t="shared" si="3"/>
        <v>3</v>
      </c>
      <c r="AQ41" s="7">
        <f t="shared" si="4"/>
        <v>135</v>
      </c>
      <c r="AR41" s="7">
        <f t="shared" si="5"/>
        <v>0</v>
      </c>
      <c r="AS41" s="14">
        <f t="shared" si="6"/>
        <v>135</v>
      </c>
    </row>
    <row r="42" spans="2:45" s="7" customFormat="1" ht="15">
      <c r="B42" s="7" t="s">
        <v>115</v>
      </c>
      <c r="C42" s="7" t="s">
        <v>8</v>
      </c>
      <c r="D42" s="7">
        <v>38</v>
      </c>
      <c r="E42" s="7" t="s">
        <v>116</v>
      </c>
      <c r="H42" s="7">
        <v>45</v>
      </c>
      <c r="K42" s="9"/>
      <c r="V42" s="9"/>
      <c r="AH42" s="7">
        <v>46</v>
      </c>
      <c r="AL42" s="7">
        <v>43</v>
      </c>
      <c r="AO42" s="8">
        <f t="shared" si="7"/>
        <v>134</v>
      </c>
      <c r="AP42" s="7">
        <f t="shared" si="3"/>
        <v>3</v>
      </c>
      <c r="AQ42" s="7">
        <f t="shared" si="4"/>
        <v>134</v>
      </c>
      <c r="AR42" s="7">
        <f t="shared" si="5"/>
        <v>0</v>
      </c>
      <c r="AS42" s="14">
        <f t="shared" si="6"/>
        <v>134</v>
      </c>
    </row>
    <row r="43" spans="2:45" s="7" customFormat="1" ht="15">
      <c r="B43" s="7" t="s">
        <v>154</v>
      </c>
      <c r="C43" s="7" t="s">
        <v>155</v>
      </c>
      <c r="D43" s="7">
        <v>39</v>
      </c>
      <c r="E43" s="7" t="s">
        <v>52</v>
      </c>
      <c r="H43" s="9">
        <v>45</v>
      </c>
      <c r="I43" s="9"/>
      <c r="K43" s="9">
        <v>41</v>
      </c>
      <c r="Q43" s="7">
        <v>46</v>
      </c>
      <c r="AO43" s="8">
        <f>SUM(F43:AN43)</f>
        <v>132</v>
      </c>
      <c r="AP43" s="7">
        <f t="shared" si="3"/>
        <v>3</v>
      </c>
      <c r="AQ43" s="7">
        <f t="shared" si="4"/>
        <v>132</v>
      </c>
      <c r="AR43" s="7">
        <f aca="true" t="shared" si="8" ref="AR43:AR74">IF(COUNT(E43:AL43)&lt;22,IF(COUNT(E43:AL43)&gt;14,(COUNT(E43:AL43)-15),0)*20,120)</f>
        <v>0</v>
      </c>
      <c r="AS43" s="14">
        <f t="shared" si="6"/>
        <v>132</v>
      </c>
    </row>
    <row r="44" spans="2:45" s="7" customFormat="1" ht="15">
      <c r="B44" s="7" t="s">
        <v>80</v>
      </c>
      <c r="C44" s="7" t="s">
        <v>81</v>
      </c>
      <c r="D44" s="7">
        <v>36</v>
      </c>
      <c r="E44" s="7" t="s">
        <v>82</v>
      </c>
      <c r="K44" s="9">
        <v>39</v>
      </c>
      <c r="M44" s="9">
        <v>41</v>
      </c>
      <c r="AC44" s="7">
        <v>46</v>
      </c>
      <c r="AO44" s="8">
        <f>SUM(F44:AN44)</f>
        <v>126</v>
      </c>
      <c r="AP44" s="7">
        <f t="shared" si="3"/>
        <v>3</v>
      </c>
      <c r="AQ44" s="7">
        <f t="shared" si="4"/>
        <v>126</v>
      </c>
      <c r="AR44" s="7">
        <f t="shared" si="8"/>
        <v>0</v>
      </c>
      <c r="AS44" s="14">
        <f t="shared" si="6"/>
        <v>126</v>
      </c>
    </row>
    <row r="45" spans="2:45" s="7" customFormat="1" ht="15">
      <c r="B45" s="7" t="s">
        <v>169</v>
      </c>
      <c r="C45" s="7" t="s">
        <v>170</v>
      </c>
      <c r="D45" s="7">
        <v>39</v>
      </c>
      <c r="E45" s="7" t="s">
        <v>225</v>
      </c>
      <c r="I45" s="7">
        <v>49</v>
      </c>
      <c r="W45" s="9">
        <v>50</v>
      </c>
      <c r="AO45" s="8">
        <f>SUM(F45:AN45)</f>
        <v>99</v>
      </c>
      <c r="AP45" s="7">
        <f t="shared" si="3"/>
        <v>2</v>
      </c>
      <c r="AQ45" s="7">
        <f t="shared" si="4"/>
        <v>99</v>
      </c>
      <c r="AR45" s="7">
        <f t="shared" si="8"/>
        <v>0</v>
      </c>
      <c r="AS45" s="14">
        <f t="shared" si="6"/>
        <v>99</v>
      </c>
    </row>
    <row r="46" spans="2:45" s="7" customFormat="1" ht="15">
      <c r="B46" s="7" t="s">
        <v>207</v>
      </c>
      <c r="C46" s="7" t="s">
        <v>8</v>
      </c>
      <c r="D46" s="7">
        <v>33</v>
      </c>
      <c r="E46" s="7" t="s">
        <v>208</v>
      </c>
      <c r="N46" s="7">
        <v>49</v>
      </c>
      <c r="Q46" s="7">
        <v>49</v>
      </c>
      <c r="AO46" s="8">
        <f t="shared" si="7"/>
        <v>98</v>
      </c>
      <c r="AP46" s="7">
        <f t="shared" si="3"/>
        <v>2</v>
      </c>
      <c r="AQ46" s="7">
        <f t="shared" si="4"/>
        <v>98</v>
      </c>
      <c r="AR46" s="7">
        <f t="shared" si="8"/>
        <v>0</v>
      </c>
      <c r="AS46" s="14">
        <f t="shared" si="6"/>
        <v>98</v>
      </c>
    </row>
    <row r="47" spans="2:45" s="7" customFormat="1" ht="15">
      <c r="B47" s="7" t="s">
        <v>150</v>
      </c>
      <c r="C47" s="7" t="s">
        <v>151</v>
      </c>
      <c r="D47" s="7">
        <v>39</v>
      </c>
      <c r="E47" s="7" t="s">
        <v>152</v>
      </c>
      <c r="H47" s="9">
        <v>49</v>
      </c>
      <c r="W47" s="9"/>
      <c r="Y47" s="9"/>
      <c r="AA47" s="9"/>
      <c r="AK47" s="9"/>
      <c r="AL47" s="9">
        <v>49</v>
      </c>
      <c r="AO47" s="8">
        <f t="shared" si="7"/>
        <v>98</v>
      </c>
      <c r="AP47" s="7">
        <f t="shared" si="3"/>
        <v>2</v>
      </c>
      <c r="AQ47" s="7">
        <f t="shared" si="4"/>
        <v>98</v>
      </c>
      <c r="AR47" s="7">
        <f t="shared" si="8"/>
        <v>0</v>
      </c>
      <c r="AS47" s="14">
        <f t="shared" si="6"/>
        <v>98</v>
      </c>
    </row>
    <row r="48" spans="2:45" s="7" customFormat="1" ht="15">
      <c r="B48" s="7" t="s">
        <v>237</v>
      </c>
      <c r="C48" s="7" t="s">
        <v>153</v>
      </c>
      <c r="D48" s="7">
        <v>39</v>
      </c>
      <c r="E48" s="7" t="s">
        <v>238</v>
      </c>
      <c r="AB48" s="7">
        <v>49</v>
      </c>
      <c r="AE48" s="7">
        <v>46</v>
      </c>
      <c r="AO48" s="8">
        <f>SUM(F48:AN48)</f>
        <v>95</v>
      </c>
      <c r="AP48" s="7">
        <f t="shared" si="3"/>
        <v>2</v>
      </c>
      <c r="AQ48" s="7">
        <f t="shared" si="4"/>
        <v>95</v>
      </c>
      <c r="AR48" s="7">
        <f t="shared" si="8"/>
        <v>0</v>
      </c>
      <c r="AS48" s="14">
        <f t="shared" si="6"/>
        <v>95</v>
      </c>
    </row>
    <row r="49" spans="2:45" s="7" customFormat="1" ht="15">
      <c r="B49" s="7" t="s">
        <v>190</v>
      </c>
      <c r="C49" s="7" t="s">
        <v>191</v>
      </c>
      <c r="D49" s="7">
        <v>38</v>
      </c>
      <c r="E49" s="7" t="s">
        <v>192</v>
      </c>
      <c r="K49" s="9">
        <v>47</v>
      </c>
      <c r="Q49" s="7">
        <v>47</v>
      </c>
      <c r="AA49" s="9"/>
      <c r="AO49" s="8">
        <f t="shared" si="7"/>
        <v>94</v>
      </c>
      <c r="AP49" s="7">
        <f t="shared" si="3"/>
        <v>2</v>
      </c>
      <c r="AQ49" s="7">
        <f t="shared" si="4"/>
        <v>94</v>
      </c>
      <c r="AR49" s="7">
        <f t="shared" si="8"/>
        <v>0</v>
      </c>
      <c r="AS49" s="14">
        <f t="shared" si="6"/>
        <v>94</v>
      </c>
    </row>
    <row r="50" spans="2:45" s="7" customFormat="1" ht="15">
      <c r="B50" s="7" t="s">
        <v>119</v>
      </c>
      <c r="C50" s="7" t="s">
        <v>120</v>
      </c>
      <c r="D50" s="7">
        <v>38</v>
      </c>
      <c r="E50" s="7" t="s">
        <v>121</v>
      </c>
      <c r="K50" s="7">
        <v>45</v>
      </c>
      <c r="M50" s="7">
        <v>48</v>
      </c>
      <c r="AO50" s="8">
        <f t="shared" si="7"/>
        <v>93</v>
      </c>
      <c r="AP50" s="7">
        <f t="shared" si="3"/>
        <v>2</v>
      </c>
      <c r="AQ50" s="7">
        <f t="shared" si="4"/>
        <v>93</v>
      </c>
      <c r="AR50" s="7">
        <f t="shared" si="8"/>
        <v>0</v>
      </c>
      <c r="AS50" s="14">
        <f t="shared" si="6"/>
        <v>93</v>
      </c>
    </row>
    <row r="51" spans="2:45" s="7" customFormat="1" ht="15">
      <c r="B51" s="7" t="s">
        <v>125</v>
      </c>
      <c r="C51" s="7" t="s">
        <v>126</v>
      </c>
      <c r="D51" s="7">
        <v>38</v>
      </c>
      <c r="E51" s="7" t="s">
        <v>85</v>
      </c>
      <c r="G51" s="9">
        <v>47</v>
      </c>
      <c r="K51" s="9">
        <v>44</v>
      </c>
      <c r="AO51" s="8">
        <f t="shared" si="7"/>
        <v>91</v>
      </c>
      <c r="AP51" s="7">
        <f t="shared" si="3"/>
        <v>2</v>
      </c>
      <c r="AQ51" s="7">
        <f t="shared" si="4"/>
        <v>91</v>
      </c>
      <c r="AR51" s="7">
        <f t="shared" si="8"/>
        <v>0</v>
      </c>
      <c r="AS51" s="14">
        <f t="shared" si="6"/>
        <v>91</v>
      </c>
    </row>
    <row r="52" spans="2:45" s="7" customFormat="1" ht="15">
      <c r="B52" s="7" t="s">
        <v>169</v>
      </c>
      <c r="C52" s="7" t="s">
        <v>35</v>
      </c>
      <c r="D52" s="7">
        <v>38</v>
      </c>
      <c r="E52" s="7" t="s">
        <v>65</v>
      </c>
      <c r="H52" s="9">
        <v>43</v>
      </c>
      <c r="AD52" s="7">
        <v>44</v>
      </c>
      <c r="AO52" s="8">
        <f t="shared" si="7"/>
        <v>87</v>
      </c>
      <c r="AP52" s="7">
        <f t="shared" si="3"/>
        <v>2</v>
      </c>
      <c r="AQ52" s="7">
        <f t="shared" si="4"/>
        <v>87</v>
      </c>
      <c r="AR52" s="7">
        <f t="shared" si="8"/>
        <v>0</v>
      </c>
      <c r="AS52" s="14">
        <f t="shared" si="6"/>
        <v>87</v>
      </c>
    </row>
    <row r="53" spans="2:45" s="7" customFormat="1" ht="15">
      <c r="B53" s="7" t="s">
        <v>122</v>
      </c>
      <c r="C53" s="7" t="s">
        <v>123</v>
      </c>
      <c r="D53" s="7">
        <v>36</v>
      </c>
      <c r="E53" s="7" t="s">
        <v>124</v>
      </c>
      <c r="P53" s="7">
        <v>38</v>
      </c>
      <c r="V53" s="7">
        <v>48</v>
      </c>
      <c r="AO53" s="8">
        <f t="shared" si="7"/>
        <v>86</v>
      </c>
      <c r="AP53" s="7">
        <f t="shared" si="3"/>
        <v>2</v>
      </c>
      <c r="AQ53" s="7">
        <f t="shared" si="4"/>
        <v>86</v>
      </c>
      <c r="AR53" s="7">
        <f t="shared" si="8"/>
        <v>0</v>
      </c>
      <c r="AS53" s="14">
        <f t="shared" si="6"/>
        <v>86</v>
      </c>
    </row>
    <row r="54" spans="2:45" s="7" customFormat="1" ht="15">
      <c r="B54" s="7" t="s">
        <v>181</v>
      </c>
      <c r="C54" s="7" t="s">
        <v>182</v>
      </c>
      <c r="D54" s="7">
        <v>35</v>
      </c>
      <c r="E54" s="7" t="s">
        <v>183</v>
      </c>
      <c r="I54" s="9"/>
      <c r="K54" s="9">
        <v>37</v>
      </c>
      <c r="AB54" s="9">
        <v>47</v>
      </c>
      <c r="AO54" s="8">
        <f t="shared" si="7"/>
        <v>84</v>
      </c>
      <c r="AP54" s="7">
        <f t="shared" si="3"/>
        <v>2</v>
      </c>
      <c r="AQ54" s="7">
        <f t="shared" si="4"/>
        <v>84</v>
      </c>
      <c r="AR54" s="7">
        <f t="shared" si="8"/>
        <v>0</v>
      </c>
      <c r="AS54" s="14">
        <f t="shared" si="6"/>
        <v>84</v>
      </c>
    </row>
    <row r="55" spans="2:45" s="7" customFormat="1" ht="15">
      <c r="B55" s="7" t="s">
        <v>214</v>
      </c>
      <c r="C55" s="7" t="s">
        <v>215</v>
      </c>
      <c r="D55" s="7">
        <v>35</v>
      </c>
      <c r="E55" s="7" t="s">
        <v>216</v>
      </c>
      <c r="N55" s="7">
        <v>39</v>
      </c>
      <c r="AA55" s="9"/>
      <c r="AG55" s="7">
        <v>45</v>
      </c>
      <c r="AO55" s="8">
        <f t="shared" si="7"/>
        <v>84</v>
      </c>
      <c r="AP55" s="7">
        <f t="shared" si="3"/>
        <v>2</v>
      </c>
      <c r="AQ55" s="7">
        <f t="shared" si="4"/>
        <v>84</v>
      </c>
      <c r="AR55" s="7">
        <f t="shared" si="8"/>
        <v>0</v>
      </c>
      <c r="AS55" s="14">
        <f t="shared" si="6"/>
        <v>84</v>
      </c>
    </row>
    <row r="56" spans="2:45" s="7" customFormat="1" ht="15">
      <c r="B56" s="7" t="s">
        <v>200</v>
      </c>
      <c r="C56" s="7" t="s">
        <v>8</v>
      </c>
      <c r="D56" s="7">
        <v>34</v>
      </c>
      <c r="E56" s="7" t="s">
        <v>7</v>
      </c>
      <c r="L56" s="7">
        <v>50</v>
      </c>
      <c r="AO56" s="8">
        <f>SUM(F56:AN56)</f>
        <v>50</v>
      </c>
      <c r="AP56" s="7">
        <f t="shared" si="3"/>
        <v>1</v>
      </c>
      <c r="AQ56" s="7">
        <f t="shared" si="4"/>
        <v>50</v>
      </c>
      <c r="AR56" s="7">
        <f t="shared" si="8"/>
        <v>0</v>
      </c>
      <c r="AS56" s="14">
        <f t="shared" si="6"/>
        <v>50</v>
      </c>
    </row>
    <row r="57" spans="2:45" s="7" customFormat="1" ht="15">
      <c r="B57" s="7" t="s">
        <v>217</v>
      </c>
      <c r="C57" s="7" t="s">
        <v>89</v>
      </c>
      <c r="D57" s="7">
        <v>35</v>
      </c>
      <c r="E57" s="7" t="s">
        <v>218</v>
      </c>
      <c r="I57" s="9"/>
      <c r="N57" s="7">
        <v>50</v>
      </c>
      <c r="AE57" s="9"/>
      <c r="AO57" s="8">
        <f>SUM(F57:AN57)</f>
        <v>50</v>
      </c>
      <c r="AP57" s="7">
        <f t="shared" si="3"/>
        <v>1</v>
      </c>
      <c r="AQ57" s="7">
        <f aca="true" t="shared" si="9" ref="AQ57:AQ88">IF(COUNT(E57:AL57)&gt;0,LARGE(E57:AL57,1),0)+IF(COUNT(E57:AL57)&gt;1,LARGE(E57:AL57,2),0)+IF(COUNT(E57:AL57)&gt;2,LARGE(E57:AL57,3),0)+IF(COUNT(E57:AL57)&gt;3,LARGE(E57:AL57,4),0)+IF(COUNT(E57:AL57)&gt;4,LARGE(E57:AL57,5),0)+IF(COUNT(E57:AL57)&gt;5,LARGE(E57:AL57,6),0)+IF(COUNT(E57:AL57)&gt;6,LARGE(E57:AL57,7),0)+IF(COUNT(E57:AL57)&gt;7,LARGE(E57:AL57,8),0)+IF(COUNT(E57:AL57)&gt;8,LARGE(E57:AL57,9),0)+IF(COUNT(E57:AL57)&gt;9,LARGE(E57:AL57,10),0)+IF(COUNT(E57:AL57)&gt;10,LARGE(E57:AL57,11),0)+IF(COUNT(E57:AL57)&gt;11,LARGE(E57:AL57,12),0)+IF(COUNT(E57:AL57)&gt;12,LARGE(E57:AL57,13),0)+IF(COUNT(E57:AL57)&gt;13,LARGE(E57:AL57,14),0)+IF(COUNT(E57:AL57)&gt;14,LARGE(E57:AL57,15),0)</f>
        <v>50</v>
      </c>
      <c r="AR57" s="7">
        <f t="shared" si="8"/>
        <v>0</v>
      </c>
      <c r="AS57" s="14">
        <f aca="true" t="shared" si="10" ref="AS57:AS88">AQ57+AR57</f>
        <v>50</v>
      </c>
    </row>
    <row r="58" spans="2:45" s="7" customFormat="1" ht="15">
      <c r="B58" s="7" t="s">
        <v>100</v>
      </c>
      <c r="C58" s="7" t="s">
        <v>84</v>
      </c>
      <c r="D58" s="7">
        <v>38</v>
      </c>
      <c r="E58" s="7" t="s">
        <v>48</v>
      </c>
      <c r="G58" s="9">
        <v>50</v>
      </c>
      <c r="O58" s="9"/>
      <c r="AO58" s="8">
        <f>SUM(F58:AN58)</f>
        <v>50</v>
      </c>
      <c r="AP58" s="7">
        <f t="shared" si="3"/>
        <v>1</v>
      </c>
      <c r="AQ58" s="7">
        <f t="shared" si="9"/>
        <v>50</v>
      </c>
      <c r="AR58" s="7">
        <f t="shared" si="8"/>
        <v>0</v>
      </c>
      <c r="AS58" s="14">
        <f t="shared" si="10"/>
        <v>50</v>
      </c>
    </row>
    <row r="59" spans="2:45" s="7" customFormat="1" ht="15">
      <c r="B59" s="7" t="s">
        <v>158</v>
      </c>
      <c r="C59" s="7" t="s">
        <v>62</v>
      </c>
      <c r="D59" s="7">
        <v>34</v>
      </c>
      <c r="E59" s="7" t="s">
        <v>159</v>
      </c>
      <c r="G59" s="9">
        <v>50</v>
      </c>
      <c r="K59" s="9"/>
      <c r="AO59" s="8">
        <f t="shared" si="7"/>
        <v>50</v>
      </c>
      <c r="AP59" s="7">
        <f t="shared" si="3"/>
        <v>1</v>
      </c>
      <c r="AQ59" s="7">
        <f t="shared" si="9"/>
        <v>50</v>
      </c>
      <c r="AR59" s="7">
        <f t="shared" si="8"/>
        <v>0</v>
      </c>
      <c r="AS59" s="14">
        <f t="shared" si="10"/>
        <v>50</v>
      </c>
    </row>
    <row r="60" spans="2:45" s="7" customFormat="1" ht="15">
      <c r="B60" s="7" t="s">
        <v>76</v>
      </c>
      <c r="C60" s="7" t="s">
        <v>77</v>
      </c>
      <c r="D60" s="7">
        <v>34</v>
      </c>
      <c r="E60" s="7" t="s">
        <v>17</v>
      </c>
      <c r="K60" s="7">
        <v>50</v>
      </c>
      <c r="AO60" s="8">
        <f>SUM(F60:AN60)</f>
        <v>50</v>
      </c>
      <c r="AP60" s="7">
        <f t="shared" si="3"/>
        <v>1</v>
      </c>
      <c r="AQ60" s="7">
        <f t="shared" si="9"/>
        <v>50</v>
      </c>
      <c r="AR60" s="7">
        <f t="shared" si="8"/>
        <v>0</v>
      </c>
      <c r="AS60" s="14">
        <f t="shared" si="10"/>
        <v>50</v>
      </c>
    </row>
    <row r="61" spans="2:45" s="7" customFormat="1" ht="15">
      <c r="B61" s="7" t="s">
        <v>173</v>
      </c>
      <c r="C61" s="7" t="s">
        <v>13</v>
      </c>
      <c r="D61" s="7">
        <v>38</v>
      </c>
      <c r="E61" s="7" t="s">
        <v>174</v>
      </c>
      <c r="J61" s="9"/>
      <c r="K61" s="9">
        <v>50</v>
      </c>
      <c r="AO61" s="8">
        <f t="shared" si="7"/>
        <v>50</v>
      </c>
      <c r="AP61" s="7">
        <f t="shared" si="3"/>
        <v>1</v>
      </c>
      <c r="AQ61" s="7">
        <f t="shared" si="9"/>
        <v>50</v>
      </c>
      <c r="AR61" s="7">
        <f t="shared" si="8"/>
        <v>0</v>
      </c>
      <c r="AS61" s="14">
        <f t="shared" si="10"/>
        <v>50</v>
      </c>
    </row>
    <row r="62" spans="2:45" s="7" customFormat="1" ht="15">
      <c r="B62" s="7" t="s">
        <v>229</v>
      </c>
      <c r="C62" s="7" t="s">
        <v>230</v>
      </c>
      <c r="D62" s="7">
        <v>35</v>
      </c>
      <c r="E62" s="7" t="s">
        <v>231</v>
      </c>
      <c r="W62" s="7">
        <v>50</v>
      </c>
      <c r="AO62" s="8">
        <f>SUM(F62:AN62)</f>
        <v>50</v>
      </c>
      <c r="AP62" s="7">
        <f t="shared" si="3"/>
        <v>1</v>
      </c>
      <c r="AQ62" s="7">
        <f t="shared" si="9"/>
        <v>50</v>
      </c>
      <c r="AR62" s="7">
        <f t="shared" si="8"/>
        <v>0</v>
      </c>
      <c r="AS62" s="14">
        <f t="shared" si="10"/>
        <v>50</v>
      </c>
    </row>
    <row r="63" spans="2:45" s="7" customFormat="1" ht="15">
      <c r="B63" s="7" t="s">
        <v>196</v>
      </c>
      <c r="C63" s="7" t="s">
        <v>197</v>
      </c>
      <c r="D63" s="7">
        <v>26</v>
      </c>
      <c r="E63" s="7" t="s">
        <v>17</v>
      </c>
      <c r="I63" s="9"/>
      <c r="K63" s="7">
        <v>50</v>
      </c>
      <c r="AO63" s="8">
        <f t="shared" si="7"/>
        <v>50</v>
      </c>
      <c r="AP63" s="7">
        <f t="shared" si="3"/>
        <v>1</v>
      </c>
      <c r="AQ63" s="7">
        <f t="shared" si="9"/>
        <v>50</v>
      </c>
      <c r="AR63" s="7">
        <f t="shared" si="8"/>
        <v>0</v>
      </c>
      <c r="AS63" s="14">
        <f t="shared" si="10"/>
        <v>50</v>
      </c>
    </row>
    <row r="64" spans="2:45" s="7" customFormat="1" ht="15">
      <c r="B64" s="8" t="s">
        <v>5</v>
      </c>
      <c r="C64" s="8" t="s">
        <v>199</v>
      </c>
      <c r="D64" s="8">
        <v>21</v>
      </c>
      <c r="E64" s="8" t="s">
        <v>24</v>
      </c>
      <c r="F64" s="8"/>
      <c r="G64" s="8"/>
      <c r="H64" s="8"/>
      <c r="AL64" s="7">
        <v>50</v>
      </c>
      <c r="AO64" s="8">
        <f t="shared" si="7"/>
        <v>50</v>
      </c>
      <c r="AP64" s="7">
        <f t="shared" si="3"/>
        <v>1</v>
      </c>
      <c r="AQ64" s="7">
        <f t="shared" si="9"/>
        <v>50</v>
      </c>
      <c r="AR64" s="7">
        <f t="shared" si="8"/>
        <v>0</v>
      </c>
      <c r="AS64" s="14">
        <f t="shared" si="10"/>
        <v>50</v>
      </c>
    </row>
    <row r="65" spans="2:45" s="7" customFormat="1" ht="15">
      <c r="B65" s="7" t="s">
        <v>39</v>
      </c>
      <c r="C65" s="7" t="s">
        <v>47</v>
      </c>
      <c r="D65" s="7">
        <v>33</v>
      </c>
      <c r="E65" s="7" t="s">
        <v>40</v>
      </c>
      <c r="G65" s="7">
        <v>49</v>
      </c>
      <c r="AO65" s="8">
        <f t="shared" si="7"/>
        <v>49</v>
      </c>
      <c r="AP65" s="7">
        <f t="shared" si="3"/>
        <v>1</v>
      </c>
      <c r="AQ65" s="7">
        <f t="shared" si="9"/>
        <v>49</v>
      </c>
      <c r="AR65" s="7">
        <f t="shared" si="8"/>
        <v>0</v>
      </c>
      <c r="AS65" s="14">
        <f t="shared" si="10"/>
        <v>49</v>
      </c>
    </row>
    <row r="66" spans="2:45" s="7" customFormat="1" ht="15">
      <c r="B66" s="7" t="s">
        <v>193</v>
      </c>
      <c r="C66" s="7" t="s">
        <v>191</v>
      </c>
      <c r="D66" s="7">
        <v>32</v>
      </c>
      <c r="E66" s="7" t="s">
        <v>75</v>
      </c>
      <c r="K66" s="7">
        <v>49</v>
      </c>
      <c r="V66" s="9"/>
      <c r="AO66" s="8">
        <f t="shared" si="7"/>
        <v>49</v>
      </c>
      <c r="AP66" s="7">
        <f t="shared" si="3"/>
        <v>1</v>
      </c>
      <c r="AQ66" s="7">
        <f t="shared" si="9"/>
        <v>49</v>
      </c>
      <c r="AR66" s="7">
        <f t="shared" si="8"/>
        <v>0</v>
      </c>
      <c r="AS66" s="14">
        <f t="shared" si="10"/>
        <v>49</v>
      </c>
    </row>
    <row r="67" spans="2:45" s="7" customFormat="1" ht="15">
      <c r="B67" s="7" t="s">
        <v>226</v>
      </c>
      <c r="C67" s="7" t="s">
        <v>227</v>
      </c>
      <c r="D67" s="7">
        <v>35</v>
      </c>
      <c r="E67" s="7" t="s">
        <v>228</v>
      </c>
      <c r="W67" s="9">
        <v>49</v>
      </c>
      <c r="AO67" s="8">
        <f t="shared" si="7"/>
        <v>49</v>
      </c>
      <c r="AP67" s="7">
        <f t="shared" si="3"/>
        <v>1</v>
      </c>
      <c r="AQ67" s="7">
        <f t="shared" si="9"/>
        <v>49</v>
      </c>
      <c r="AR67" s="7">
        <f t="shared" si="8"/>
        <v>0</v>
      </c>
      <c r="AS67" s="14">
        <f t="shared" si="10"/>
        <v>49</v>
      </c>
    </row>
    <row r="68" spans="2:45" s="7" customFormat="1" ht="15">
      <c r="B68" s="7" t="s">
        <v>212</v>
      </c>
      <c r="C68" s="7" t="s">
        <v>62</v>
      </c>
      <c r="D68" s="7">
        <v>27</v>
      </c>
      <c r="E68" s="7" t="s">
        <v>213</v>
      </c>
      <c r="N68" s="7">
        <v>49</v>
      </c>
      <c r="AO68" s="8">
        <f>SUM(F68:AN68)</f>
        <v>49</v>
      </c>
      <c r="AP68" s="7">
        <f t="shared" si="3"/>
        <v>1</v>
      </c>
      <c r="AQ68" s="7">
        <f t="shared" si="9"/>
        <v>49</v>
      </c>
      <c r="AR68" s="7">
        <f t="shared" si="8"/>
        <v>0</v>
      </c>
      <c r="AS68" s="14">
        <f t="shared" si="10"/>
        <v>49</v>
      </c>
    </row>
    <row r="69" spans="2:45" s="7" customFormat="1" ht="15">
      <c r="B69" s="7" t="s">
        <v>202</v>
      </c>
      <c r="C69" s="7" t="s">
        <v>203</v>
      </c>
      <c r="D69" s="7">
        <v>29</v>
      </c>
      <c r="E69" s="7" t="s">
        <v>204</v>
      </c>
      <c r="K69" s="9">
        <v>49</v>
      </c>
      <c r="V69" s="9"/>
      <c r="AO69" s="8">
        <f t="shared" si="7"/>
        <v>49</v>
      </c>
      <c r="AP69" s="7">
        <f t="shared" si="3"/>
        <v>1</v>
      </c>
      <c r="AQ69" s="7">
        <f t="shared" si="9"/>
        <v>49</v>
      </c>
      <c r="AR69" s="7">
        <f t="shared" si="8"/>
        <v>0</v>
      </c>
      <c r="AS69" s="14">
        <f t="shared" si="10"/>
        <v>49</v>
      </c>
    </row>
    <row r="70" spans="2:45" s="7" customFormat="1" ht="15">
      <c r="B70" s="7" t="s">
        <v>205</v>
      </c>
      <c r="C70" s="7" t="s">
        <v>206</v>
      </c>
      <c r="D70" s="7">
        <v>34</v>
      </c>
      <c r="E70" s="7" t="s">
        <v>85</v>
      </c>
      <c r="M70" s="7">
        <v>49</v>
      </c>
      <c r="AO70" s="8">
        <f t="shared" si="7"/>
        <v>49</v>
      </c>
      <c r="AP70" s="7">
        <f t="shared" si="3"/>
        <v>1</v>
      </c>
      <c r="AQ70" s="7">
        <f t="shared" si="9"/>
        <v>49</v>
      </c>
      <c r="AR70" s="7">
        <f t="shared" si="8"/>
        <v>0</v>
      </c>
      <c r="AS70" s="14">
        <f t="shared" si="10"/>
        <v>49</v>
      </c>
    </row>
    <row r="71" spans="2:45" s="7" customFormat="1" ht="15">
      <c r="B71" s="7" t="s">
        <v>246</v>
      </c>
      <c r="C71" s="7" t="s">
        <v>247</v>
      </c>
      <c r="D71" s="7">
        <v>39</v>
      </c>
      <c r="E71" s="7" t="s">
        <v>248</v>
      </c>
      <c r="F71" s="8"/>
      <c r="G71" s="8"/>
      <c r="H71" s="8"/>
      <c r="AG71" s="7">
        <v>49</v>
      </c>
      <c r="AO71" s="8">
        <f t="shared" si="7"/>
        <v>49</v>
      </c>
      <c r="AP71" s="7">
        <f t="shared" si="3"/>
        <v>1</v>
      </c>
      <c r="AQ71" s="7">
        <f t="shared" si="9"/>
        <v>49</v>
      </c>
      <c r="AR71" s="7">
        <f t="shared" si="8"/>
        <v>0</v>
      </c>
      <c r="AS71" s="14">
        <f t="shared" si="10"/>
        <v>49</v>
      </c>
    </row>
    <row r="72" spans="2:45" s="7" customFormat="1" ht="15">
      <c r="B72" s="7" t="s">
        <v>143</v>
      </c>
      <c r="C72" s="7" t="s">
        <v>12</v>
      </c>
      <c r="D72" s="7">
        <v>34</v>
      </c>
      <c r="E72" s="7" t="s">
        <v>7</v>
      </c>
      <c r="G72" s="7">
        <v>48</v>
      </c>
      <c r="AO72" s="8">
        <f t="shared" si="7"/>
        <v>48</v>
      </c>
      <c r="AP72" s="7">
        <f t="shared" si="3"/>
        <v>1</v>
      </c>
      <c r="AQ72" s="7">
        <f t="shared" si="9"/>
        <v>48</v>
      </c>
      <c r="AR72" s="7">
        <f t="shared" si="8"/>
        <v>0</v>
      </c>
      <c r="AS72" s="14">
        <f t="shared" si="10"/>
        <v>48</v>
      </c>
    </row>
    <row r="73" spans="2:45" s="7" customFormat="1" ht="15">
      <c r="B73" s="7" t="s">
        <v>60</v>
      </c>
      <c r="C73" s="7" t="s">
        <v>83</v>
      </c>
      <c r="D73" s="7">
        <v>36</v>
      </c>
      <c r="E73" s="7" t="s">
        <v>61</v>
      </c>
      <c r="N73" s="7">
        <v>48</v>
      </c>
      <c r="AO73" s="8">
        <f>SUM(F73:AN73)</f>
        <v>48</v>
      </c>
      <c r="AP73" s="7">
        <f t="shared" si="3"/>
        <v>1</v>
      </c>
      <c r="AQ73" s="7">
        <f t="shared" si="9"/>
        <v>48</v>
      </c>
      <c r="AR73" s="7">
        <f t="shared" si="8"/>
        <v>0</v>
      </c>
      <c r="AS73" s="14">
        <f t="shared" si="10"/>
        <v>48</v>
      </c>
    </row>
    <row r="74" spans="2:45" s="7" customFormat="1" ht="15">
      <c r="B74" s="7" t="s">
        <v>108</v>
      </c>
      <c r="C74" s="7" t="s">
        <v>89</v>
      </c>
      <c r="D74" s="7">
        <v>37</v>
      </c>
      <c r="E74" s="7" t="s">
        <v>109</v>
      </c>
      <c r="G74" s="9">
        <v>48</v>
      </c>
      <c r="AO74" s="8">
        <f>SUM(F74:AN74)</f>
        <v>48</v>
      </c>
      <c r="AP74" s="7">
        <f t="shared" si="3"/>
        <v>1</v>
      </c>
      <c r="AQ74" s="7">
        <f t="shared" si="9"/>
        <v>48</v>
      </c>
      <c r="AR74" s="7">
        <f t="shared" si="8"/>
        <v>0</v>
      </c>
      <c r="AS74" s="14">
        <f t="shared" si="10"/>
        <v>48</v>
      </c>
    </row>
    <row r="75" spans="2:45" s="7" customFormat="1" ht="15">
      <c r="B75" s="7" t="s">
        <v>187</v>
      </c>
      <c r="C75" s="7" t="s">
        <v>188</v>
      </c>
      <c r="D75" s="7">
        <v>39</v>
      </c>
      <c r="E75" s="7" t="s">
        <v>189</v>
      </c>
      <c r="K75" s="7">
        <v>48</v>
      </c>
      <c r="V75" s="9"/>
      <c r="AO75" s="8">
        <f>SUM(F75:AN75)</f>
        <v>48</v>
      </c>
      <c r="AP75" s="7">
        <f t="shared" si="3"/>
        <v>1</v>
      </c>
      <c r="AQ75" s="7">
        <f t="shared" si="9"/>
        <v>48</v>
      </c>
      <c r="AR75" s="7">
        <f aca="true" t="shared" si="11" ref="AR75:AR106">IF(COUNT(E75:AL75)&lt;22,IF(COUNT(E75:AL75)&gt;14,(COUNT(E75:AL75)-15),0)*20,120)</f>
        <v>0</v>
      </c>
      <c r="AS75" s="14">
        <f t="shared" si="10"/>
        <v>48</v>
      </c>
    </row>
    <row r="76" spans="2:45" s="7" customFormat="1" ht="15">
      <c r="B76" s="7" t="s">
        <v>178</v>
      </c>
      <c r="C76" s="7" t="s">
        <v>179</v>
      </c>
      <c r="D76" s="7">
        <v>33</v>
      </c>
      <c r="E76" s="7" t="s">
        <v>180</v>
      </c>
      <c r="K76" s="9">
        <v>48</v>
      </c>
      <c r="AO76" s="8">
        <f t="shared" si="7"/>
        <v>48</v>
      </c>
      <c r="AP76" s="7">
        <f aca="true" t="shared" si="12" ref="AP76:AP114">(COUNT(E76:AN76))</f>
        <v>1</v>
      </c>
      <c r="AQ76" s="7">
        <f t="shared" si="9"/>
        <v>48</v>
      </c>
      <c r="AR76" s="7">
        <f t="shared" si="11"/>
        <v>0</v>
      </c>
      <c r="AS76" s="14">
        <f t="shared" si="10"/>
        <v>48</v>
      </c>
    </row>
    <row r="77" spans="2:45" s="7" customFormat="1" ht="15">
      <c r="B77" s="7" t="s">
        <v>243</v>
      </c>
      <c r="C77" s="7" t="s">
        <v>227</v>
      </c>
      <c r="D77" s="7">
        <v>37</v>
      </c>
      <c r="E77" s="7" t="s">
        <v>244</v>
      </c>
      <c r="AE77" s="7">
        <v>48</v>
      </c>
      <c r="AO77" s="8">
        <f t="shared" si="7"/>
        <v>48</v>
      </c>
      <c r="AP77" s="7">
        <f t="shared" si="12"/>
        <v>1</v>
      </c>
      <c r="AQ77" s="7">
        <f t="shared" si="9"/>
        <v>48</v>
      </c>
      <c r="AR77" s="7">
        <f t="shared" si="11"/>
        <v>0</v>
      </c>
      <c r="AS77" s="14">
        <f t="shared" si="10"/>
        <v>48</v>
      </c>
    </row>
    <row r="78" spans="2:45" s="7" customFormat="1" ht="15">
      <c r="B78" s="7" t="s">
        <v>241</v>
      </c>
      <c r="C78" s="7" t="s">
        <v>46</v>
      </c>
      <c r="D78" s="7">
        <v>36</v>
      </c>
      <c r="E78" s="7" t="s">
        <v>242</v>
      </c>
      <c r="H78" s="9"/>
      <c r="AE78" s="7">
        <v>47</v>
      </c>
      <c r="AO78" s="8">
        <f t="shared" si="7"/>
        <v>47</v>
      </c>
      <c r="AP78" s="7">
        <f t="shared" si="12"/>
        <v>1</v>
      </c>
      <c r="AQ78" s="7">
        <f t="shared" si="9"/>
        <v>47</v>
      </c>
      <c r="AR78" s="7">
        <f t="shared" si="11"/>
        <v>0</v>
      </c>
      <c r="AS78" s="14">
        <f t="shared" si="10"/>
        <v>47</v>
      </c>
    </row>
    <row r="79" spans="2:45" s="7" customFormat="1" ht="15">
      <c r="B79" s="7" t="s">
        <v>129</v>
      </c>
      <c r="C79" s="7" t="s">
        <v>130</v>
      </c>
      <c r="D79" s="7">
        <v>31</v>
      </c>
      <c r="E79" s="7" t="s">
        <v>121</v>
      </c>
      <c r="N79" s="7">
        <v>47</v>
      </c>
      <c r="AO79" s="8">
        <f>SUM(F79:AN79)</f>
        <v>47</v>
      </c>
      <c r="AP79" s="7">
        <f t="shared" si="12"/>
        <v>1</v>
      </c>
      <c r="AQ79" s="7">
        <f t="shared" si="9"/>
        <v>47</v>
      </c>
      <c r="AR79" s="7">
        <f t="shared" si="11"/>
        <v>0</v>
      </c>
      <c r="AS79" s="14">
        <f t="shared" si="10"/>
        <v>47</v>
      </c>
    </row>
    <row r="80" spans="2:45" s="7" customFormat="1" ht="15">
      <c r="B80" s="7" t="s">
        <v>175</v>
      </c>
      <c r="C80" s="7" t="s">
        <v>176</v>
      </c>
      <c r="D80" s="7">
        <v>39</v>
      </c>
      <c r="E80" s="7" t="s">
        <v>177</v>
      </c>
      <c r="K80" s="9">
        <v>47</v>
      </c>
      <c r="AO80" s="8">
        <f t="shared" si="7"/>
        <v>47</v>
      </c>
      <c r="AP80" s="7">
        <f t="shared" si="12"/>
        <v>1</v>
      </c>
      <c r="AQ80" s="7">
        <f t="shared" si="9"/>
        <v>47</v>
      </c>
      <c r="AR80" s="7">
        <f t="shared" si="11"/>
        <v>0</v>
      </c>
      <c r="AS80" s="14">
        <f t="shared" si="10"/>
        <v>47</v>
      </c>
    </row>
    <row r="81" spans="2:45" s="7" customFormat="1" ht="15">
      <c r="B81" s="7" t="s">
        <v>171</v>
      </c>
      <c r="C81" s="7" t="s">
        <v>172</v>
      </c>
      <c r="D81" s="7">
        <v>36</v>
      </c>
      <c r="E81" s="7" t="s">
        <v>131</v>
      </c>
      <c r="G81" s="9"/>
      <c r="J81" s="7">
        <v>46</v>
      </c>
      <c r="AO81" s="8">
        <f t="shared" si="7"/>
        <v>46</v>
      </c>
      <c r="AP81" s="7">
        <f t="shared" si="12"/>
        <v>1</v>
      </c>
      <c r="AQ81" s="7">
        <f t="shared" si="9"/>
        <v>46</v>
      </c>
      <c r="AR81" s="7">
        <f t="shared" si="11"/>
        <v>0</v>
      </c>
      <c r="AS81" s="14">
        <f t="shared" si="10"/>
        <v>46</v>
      </c>
    </row>
    <row r="82" spans="2:45" s="7" customFormat="1" ht="15">
      <c r="B82" s="7" t="s">
        <v>245</v>
      </c>
      <c r="C82" s="7" t="s">
        <v>199</v>
      </c>
      <c r="D82" s="7">
        <v>38</v>
      </c>
      <c r="E82" s="7" t="s">
        <v>85</v>
      </c>
      <c r="AE82" s="7">
        <v>46</v>
      </c>
      <c r="AO82" s="7">
        <f t="shared" si="7"/>
        <v>46</v>
      </c>
      <c r="AP82" s="7">
        <f t="shared" si="12"/>
        <v>1</v>
      </c>
      <c r="AQ82" s="7">
        <f t="shared" si="9"/>
        <v>46</v>
      </c>
      <c r="AR82" s="7">
        <f t="shared" si="11"/>
        <v>0</v>
      </c>
      <c r="AS82" s="14">
        <f t="shared" si="10"/>
        <v>46</v>
      </c>
    </row>
    <row r="83" spans="2:45" s="7" customFormat="1" ht="15">
      <c r="B83" s="7" t="s">
        <v>127</v>
      </c>
      <c r="C83" s="7" t="s">
        <v>128</v>
      </c>
      <c r="D83" s="7">
        <v>38</v>
      </c>
      <c r="E83" s="7" t="s">
        <v>85</v>
      </c>
      <c r="K83" s="9">
        <v>45</v>
      </c>
      <c r="AO83" s="8">
        <f t="shared" si="7"/>
        <v>45</v>
      </c>
      <c r="AP83" s="7">
        <f t="shared" si="12"/>
        <v>1</v>
      </c>
      <c r="AQ83" s="7">
        <f t="shared" si="9"/>
        <v>45</v>
      </c>
      <c r="AR83" s="7">
        <f t="shared" si="11"/>
        <v>0</v>
      </c>
      <c r="AS83" s="14">
        <f t="shared" si="10"/>
        <v>45</v>
      </c>
    </row>
    <row r="84" spans="2:45" s="7" customFormat="1" ht="15">
      <c r="B84" s="7" t="s">
        <v>198</v>
      </c>
      <c r="C84" s="7" t="s">
        <v>199</v>
      </c>
      <c r="E84" s="7" t="s">
        <v>86</v>
      </c>
      <c r="K84" s="9"/>
      <c r="L84" s="7">
        <v>45</v>
      </c>
      <c r="V84" s="9"/>
      <c r="AO84" s="8">
        <f>SUM(F84:AN84)</f>
        <v>45</v>
      </c>
      <c r="AP84" s="7">
        <f t="shared" si="12"/>
        <v>1</v>
      </c>
      <c r="AQ84" s="7">
        <f t="shared" si="9"/>
        <v>45</v>
      </c>
      <c r="AR84" s="7">
        <f t="shared" si="11"/>
        <v>0</v>
      </c>
      <c r="AS84" s="14">
        <f t="shared" si="10"/>
        <v>45</v>
      </c>
    </row>
    <row r="85" spans="2:45" s="7" customFormat="1" ht="15">
      <c r="B85" s="7" t="s">
        <v>239</v>
      </c>
      <c r="C85" s="7" t="s">
        <v>112</v>
      </c>
      <c r="E85" s="7" t="s">
        <v>240</v>
      </c>
      <c r="W85" s="9"/>
      <c r="AC85" s="7">
        <v>45</v>
      </c>
      <c r="AE85" s="9"/>
      <c r="AO85" s="8">
        <f t="shared" si="7"/>
        <v>45</v>
      </c>
      <c r="AP85" s="7">
        <f t="shared" si="12"/>
        <v>1</v>
      </c>
      <c r="AQ85" s="7">
        <f t="shared" si="9"/>
        <v>45</v>
      </c>
      <c r="AR85" s="7">
        <f t="shared" si="11"/>
        <v>0</v>
      </c>
      <c r="AS85" s="14">
        <f t="shared" si="10"/>
        <v>45</v>
      </c>
    </row>
    <row r="86" spans="2:45" s="7" customFormat="1" ht="15">
      <c r="B86" s="7" t="s">
        <v>163</v>
      </c>
      <c r="C86" s="7" t="s">
        <v>77</v>
      </c>
      <c r="D86" s="7">
        <v>38</v>
      </c>
      <c r="E86" s="7" t="s">
        <v>164</v>
      </c>
      <c r="G86" s="9">
        <v>44</v>
      </c>
      <c r="AO86" s="8">
        <f t="shared" si="7"/>
        <v>44</v>
      </c>
      <c r="AP86" s="7">
        <f t="shared" si="12"/>
        <v>1</v>
      </c>
      <c r="AQ86" s="7">
        <f t="shared" si="9"/>
        <v>44</v>
      </c>
      <c r="AR86" s="7">
        <f t="shared" si="11"/>
        <v>0</v>
      </c>
      <c r="AS86" s="14">
        <f t="shared" si="10"/>
        <v>44</v>
      </c>
    </row>
    <row r="87" spans="2:45" s="7" customFormat="1" ht="15">
      <c r="B87" s="7" t="s">
        <v>194</v>
      </c>
      <c r="C87" s="7" t="s">
        <v>170</v>
      </c>
      <c r="D87" s="7">
        <v>37</v>
      </c>
      <c r="E87" s="7" t="s">
        <v>195</v>
      </c>
      <c r="K87" s="7">
        <v>44</v>
      </c>
      <c r="AO87" s="8">
        <f t="shared" si="7"/>
        <v>44</v>
      </c>
      <c r="AP87" s="7">
        <f t="shared" si="12"/>
        <v>1</v>
      </c>
      <c r="AQ87" s="7">
        <f t="shared" si="9"/>
        <v>44</v>
      </c>
      <c r="AR87" s="7">
        <f t="shared" si="11"/>
        <v>0</v>
      </c>
      <c r="AS87" s="14">
        <f t="shared" si="10"/>
        <v>44</v>
      </c>
    </row>
    <row r="88" spans="2:45" s="7" customFormat="1" ht="15">
      <c r="B88" s="7" t="s">
        <v>220</v>
      </c>
      <c r="C88" s="7" t="s">
        <v>12</v>
      </c>
      <c r="D88" s="7">
        <v>39</v>
      </c>
      <c r="E88" s="7" t="s">
        <v>221</v>
      </c>
      <c r="P88" s="7">
        <v>44</v>
      </c>
      <c r="AE88" s="9"/>
      <c r="AO88" s="8">
        <f t="shared" si="7"/>
        <v>44</v>
      </c>
      <c r="AP88" s="7">
        <f t="shared" si="12"/>
        <v>1</v>
      </c>
      <c r="AQ88" s="7">
        <f t="shared" si="9"/>
        <v>44</v>
      </c>
      <c r="AR88" s="7">
        <f t="shared" si="11"/>
        <v>0</v>
      </c>
      <c r="AS88" s="14">
        <f t="shared" si="10"/>
        <v>44</v>
      </c>
    </row>
    <row r="89" spans="2:45" s="7" customFormat="1" ht="15">
      <c r="B89" s="7" t="s">
        <v>115</v>
      </c>
      <c r="C89" s="7" t="s">
        <v>8</v>
      </c>
      <c r="D89" s="7">
        <v>38</v>
      </c>
      <c r="E89" s="7" t="s">
        <v>116</v>
      </c>
      <c r="AF89" s="7">
        <v>44</v>
      </c>
      <c r="AO89" s="8">
        <f t="shared" si="7"/>
        <v>44</v>
      </c>
      <c r="AP89" s="7">
        <f t="shared" si="12"/>
        <v>1</v>
      </c>
      <c r="AQ89" s="7">
        <f aca="true" t="shared" si="13" ref="AQ89:AQ96">IF(COUNT(E89:AL89)&gt;0,LARGE(E89:AL89,1),0)+IF(COUNT(E89:AL89)&gt;1,LARGE(E89:AL89,2),0)+IF(COUNT(E89:AL89)&gt;2,LARGE(E89:AL89,3),0)+IF(COUNT(E89:AL89)&gt;3,LARGE(E89:AL89,4),0)+IF(COUNT(E89:AL89)&gt;4,LARGE(E89:AL89,5),0)+IF(COUNT(E89:AL89)&gt;5,LARGE(E89:AL89,6),0)+IF(COUNT(E89:AL89)&gt;6,LARGE(E89:AL89,7),0)+IF(COUNT(E89:AL89)&gt;7,LARGE(E89:AL89,8),0)+IF(COUNT(E89:AL89)&gt;8,LARGE(E89:AL89,9),0)+IF(COUNT(E89:AL89)&gt;9,LARGE(E89:AL89,10),0)+IF(COUNT(E89:AL89)&gt;10,LARGE(E89:AL89,11),0)+IF(COUNT(E89:AL89)&gt;11,LARGE(E89:AL89,12),0)+IF(COUNT(E89:AL89)&gt;12,LARGE(E89:AL89,13),0)+IF(COUNT(E89:AL89)&gt;13,LARGE(E89:AL89,14),0)+IF(COUNT(E89:AL89)&gt;14,LARGE(E89:AL89,15),0)</f>
        <v>44</v>
      </c>
      <c r="AR89" s="7">
        <f t="shared" si="11"/>
        <v>0</v>
      </c>
      <c r="AS89" s="14">
        <f aca="true" t="shared" si="14" ref="AS89:AS96">AQ89+AR89</f>
        <v>44</v>
      </c>
    </row>
    <row r="90" spans="2:45" s="7" customFormat="1" ht="15">
      <c r="B90" s="7" t="s">
        <v>166</v>
      </c>
      <c r="C90" s="7" t="s">
        <v>167</v>
      </c>
      <c r="D90" s="7">
        <v>35</v>
      </c>
      <c r="E90" s="7" t="s">
        <v>168</v>
      </c>
      <c r="H90" s="7">
        <v>43</v>
      </c>
      <c r="AO90" s="8">
        <f>SUM(F90:AN90)</f>
        <v>43</v>
      </c>
      <c r="AP90" s="7">
        <f t="shared" si="12"/>
        <v>1</v>
      </c>
      <c r="AQ90" s="7">
        <f t="shared" si="13"/>
        <v>43</v>
      </c>
      <c r="AR90" s="7">
        <f t="shared" si="11"/>
        <v>0</v>
      </c>
      <c r="AS90" s="14">
        <f t="shared" si="14"/>
        <v>43</v>
      </c>
    </row>
    <row r="91" spans="2:45" s="7" customFormat="1" ht="15">
      <c r="B91" s="7" t="s">
        <v>160</v>
      </c>
      <c r="C91" s="7" t="s">
        <v>161</v>
      </c>
      <c r="D91" s="7">
        <v>38</v>
      </c>
      <c r="E91" s="7" t="s">
        <v>11</v>
      </c>
      <c r="G91" s="9">
        <v>43</v>
      </c>
      <c r="AE91" s="9"/>
      <c r="AO91" s="8">
        <f aca="true" t="shared" si="15" ref="AO91:AO99">SUM(F91:AN91)</f>
        <v>43</v>
      </c>
      <c r="AP91" s="7">
        <f t="shared" si="12"/>
        <v>1</v>
      </c>
      <c r="AQ91" s="7">
        <f t="shared" si="13"/>
        <v>43</v>
      </c>
      <c r="AR91" s="7">
        <f t="shared" si="11"/>
        <v>0</v>
      </c>
      <c r="AS91" s="14">
        <f t="shared" si="14"/>
        <v>43</v>
      </c>
    </row>
    <row r="92" spans="2:45" s="7" customFormat="1" ht="15">
      <c r="B92" s="7" t="s">
        <v>236</v>
      </c>
      <c r="C92" s="7" t="s">
        <v>8</v>
      </c>
      <c r="E92" s="7" t="s">
        <v>85</v>
      </c>
      <c r="G92" s="9"/>
      <c r="Z92" s="7">
        <v>42</v>
      </c>
      <c r="AO92" s="8">
        <f t="shared" si="15"/>
        <v>42</v>
      </c>
      <c r="AP92" s="7">
        <f t="shared" si="12"/>
        <v>1</v>
      </c>
      <c r="AQ92" s="7">
        <f t="shared" si="13"/>
        <v>42</v>
      </c>
      <c r="AR92" s="7">
        <f t="shared" si="11"/>
        <v>0</v>
      </c>
      <c r="AS92" s="14">
        <f t="shared" si="14"/>
        <v>42</v>
      </c>
    </row>
    <row r="93" spans="2:45" s="7" customFormat="1" ht="15">
      <c r="B93" s="7" t="s">
        <v>162</v>
      </c>
      <c r="C93" s="7" t="s">
        <v>112</v>
      </c>
      <c r="D93" s="7">
        <v>39</v>
      </c>
      <c r="E93" s="7" t="s">
        <v>159</v>
      </c>
      <c r="G93" s="9">
        <v>41</v>
      </c>
      <c r="V93" s="9"/>
      <c r="AO93" s="8">
        <f t="shared" si="15"/>
        <v>41</v>
      </c>
      <c r="AP93" s="7">
        <f t="shared" si="12"/>
        <v>1</v>
      </c>
      <c r="AQ93" s="7">
        <f t="shared" si="13"/>
        <v>41</v>
      </c>
      <c r="AR93" s="7">
        <f t="shared" si="11"/>
        <v>0</v>
      </c>
      <c r="AS93" s="14">
        <f t="shared" si="14"/>
        <v>41</v>
      </c>
    </row>
    <row r="94" spans="2:45" s="7" customFormat="1" ht="15">
      <c r="B94" s="7" t="s">
        <v>67</v>
      </c>
      <c r="C94" s="7" t="s">
        <v>155</v>
      </c>
      <c r="D94" s="7">
        <v>37</v>
      </c>
      <c r="E94" s="7" t="s">
        <v>209</v>
      </c>
      <c r="N94" s="7">
        <v>40</v>
      </c>
      <c r="AO94" s="8">
        <f t="shared" si="15"/>
        <v>40</v>
      </c>
      <c r="AP94" s="7">
        <f t="shared" si="12"/>
        <v>1</v>
      </c>
      <c r="AQ94" s="7">
        <f t="shared" si="13"/>
        <v>40</v>
      </c>
      <c r="AR94" s="7">
        <f t="shared" si="11"/>
        <v>0</v>
      </c>
      <c r="AS94" s="14">
        <f t="shared" si="14"/>
        <v>40</v>
      </c>
    </row>
    <row r="95" spans="2:45" s="7" customFormat="1" ht="15">
      <c r="B95" s="7" t="s">
        <v>184</v>
      </c>
      <c r="C95" s="7" t="s">
        <v>185</v>
      </c>
      <c r="D95" s="7">
        <v>39</v>
      </c>
      <c r="E95" s="7" t="s">
        <v>186</v>
      </c>
      <c r="K95" s="9">
        <v>36</v>
      </c>
      <c r="AO95" s="8">
        <f t="shared" si="15"/>
        <v>36</v>
      </c>
      <c r="AP95" s="7">
        <f t="shared" si="12"/>
        <v>1</v>
      </c>
      <c r="AQ95" s="7">
        <f t="shared" si="13"/>
        <v>36</v>
      </c>
      <c r="AR95" s="7">
        <f t="shared" si="11"/>
        <v>0</v>
      </c>
      <c r="AS95" s="14">
        <f t="shared" si="14"/>
        <v>36</v>
      </c>
    </row>
    <row r="96" spans="2:45" s="7" customFormat="1" ht="15">
      <c r="B96" s="8"/>
      <c r="C96" s="8"/>
      <c r="D96" s="8"/>
      <c r="E96" s="8"/>
      <c r="F96" s="8"/>
      <c r="G96" s="8"/>
      <c r="H96" s="8"/>
      <c r="AO96" s="8">
        <f t="shared" si="15"/>
        <v>0</v>
      </c>
      <c r="AP96" s="7">
        <f t="shared" si="12"/>
        <v>0</v>
      </c>
      <c r="AQ96" s="7">
        <f t="shared" si="13"/>
        <v>0</v>
      </c>
      <c r="AR96" s="7">
        <f t="shared" si="11"/>
        <v>0</v>
      </c>
      <c r="AS96" s="14">
        <f t="shared" si="14"/>
        <v>0</v>
      </c>
    </row>
    <row r="97" spans="2:46" s="7" customFormat="1" ht="15">
      <c r="B97" s="8"/>
      <c r="C97" s="8"/>
      <c r="D97" s="8"/>
      <c r="E97" s="8"/>
      <c r="F97" s="8"/>
      <c r="G97" s="8"/>
      <c r="H97" s="8"/>
      <c r="AO97" s="8">
        <f t="shared" si="15"/>
        <v>0</v>
      </c>
      <c r="AP97" s="7">
        <f t="shared" si="12"/>
        <v>0</v>
      </c>
      <c r="AR97" s="7">
        <f t="shared" si="11"/>
        <v>0</v>
      </c>
      <c r="AS97" s="14">
        <f aca="true" t="shared" si="16" ref="AS97:AS116">AT97+AR97</f>
        <v>0</v>
      </c>
      <c r="AT97" s="7">
        <f aca="true" t="shared" si="17" ref="AT97:AT116">IF(COUNT(E97:AL97)&gt;0,LARGE(E97:AL97,1),0)+IF(COUNT(E97:AL97)&gt;1,LARGE(E97:AL97,2),0)+IF(COUNT(E97:AL97)&gt;2,LARGE(E97:AL97,3),0)+IF(COUNT(E97:AL97)&gt;3,LARGE(E97:AL97,4),0)+IF(COUNT(E97:AL97)&gt;4,LARGE(E97:AL97,5),0)+IF(COUNT(E97:AL97)&gt;5,LARGE(E97:AL97,6),0)+IF(COUNT(E97:AL97)&gt;6,LARGE(E97:AL97,7),0)+IF(COUNT(E97:AL97)&gt;7,LARGE(E97:AL97,8),0)+IF(COUNT(E97:AL97)&gt;8,LARGE(E97:AL97,9),0)+IF(COUNT(E97:AL97)&gt;9,LARGE(E97:AL97,10),0)+IF(COUNT(E97:AL97)&gt;10,LARGE(E97:AL97,11),0)+IF(COUNT(E97:AL97)&gt;11,LARGE(E97:AL97,12),0)+IF(COUNT(E97:AL97)&gt;12,LARGE(E97:AL97,13),0)+IF(COUNT(E97:AL97)&gt;13,LARGE(E97:AL97,14),0)+IF(COUNT(E97:AL97)&gt;14,LARGE(E97:AL97,15),0)</f>
        <v>0</v>
      </c>
    </row>
    <row r="98" spans="2:46" s="7" customFormat="1" ht="15">
      <c r="B98" s="8"/>
      <c r="C98" s="8"/>
      <c r="D98" s="8"/>
      <c r="E98" s="8"/>
      <c r="F98" s="8"/>
      <c r="G98" s="8"/>
      <c r="H98" s="8"/>
      <c r="AO98" s="8">
        <f t="shared" si="15"/>
        <v>0</v>
      </c>
      <c r="AP98" s="7">
        <f t="shared" si="12"/>
        <v>0</v>
      </c>
      <c r="AR98" s="7">
        <f t="shared" si="11"/>
        <v>0</v>
      </c>
      <c r="AS98" s="14">
        <f t="shared" si="16"/>
        <v>0</v>
      </c>
      <c r="AT98" s="7">
        <f t="shared" si="17"/>
        <v>0</v>
      </c>
    </row>
    <row r="99" spans="2:46" s="7" customFormat="1" ht="15">
      <c r="B99" s="8"/>
      <c r="C99" s="8"/>
      <c r="D99" s="8"/>
      <c r="E99" s="8"/>
      <c r="F99" s="8"/>
      <c r="G99" s="8"/>
      <c r="H99" s="8"/>
      <c r="AO99" s="8">
        <f t="shared" si="15"/>
        <v>0</v>
      </c>
      <c r="AP99" s="7">
        <f t="shared" si="12"/>
        <v>0</v>
      </c>
      <c r="AR99" s="7">
        <f t="shared" si="11"/>
        <v>0</v>
      </c>
      <c r="AS99" s="14">
        <f t="shared" si="16"/>
        <v>0</v>
      </c>
      <c r="AT99" s="7">
        <f t="shared" si="17"/>
        <v>0</v>
      </c>
    </row>
    <row r="100" spans="2:46" s="7" customFormat="1" ht="15">
      <c r="B100" s="8"/>
      <c r="C100" s="8"/>
      <c r="D100" s="8"/>
      <c r="E100" s="8"/>
      <c r="F100" s="8"/>
      <c r="G100" s="8"/>
      <c r="H100" s="8"/>
      <c r="AP100" s="7">
        <f t="shared" si="12"/>
        <v>0</v>
      </c>
      <c r="AR100" s="7">
        <f t="shared" si="11"/>
        <v>0</v>
      </c>
      <c r="AS100" s="14">
        <f t="shared" si="16"/>
        <v>0</v>
      </c>
      <c r="AT100" s="7">
        <f t="shared" si="17"/>
        <v>0</v>
      </c>
    </row>
    <row r="101" spans="2:46" s="7" customFormat="1" ht="15">
      <c r="B101" s="8"/>
      <c r="C101" s="8"/>
      <c r="D101" s="8"/>
      <c r="E101" s="8"/>
      <c r="F101" s="8"/>
      <c r="G101" s="8"/>
      <c r="H101" s="8"/>
      <c r="AP101" s="7">
        <f t="shared" si="12"/>
        <v>0</v>
      </c>
      <c r="AR101" s="7">
        <f t="shared" si="11"/>
        <v>0</v>
      </c>
      <c r="AS101" s="14">
        <f t="shared" si="16"/>
        <v>0</v>
      </c>
      <c r="AT101" s="7">
        <f t="shared" si="17"/>
        <v>0</v>
      </c>
    </row>
    <row r="102" spans="2:46" s="7" customFormat="1" ht="15">
      <c r="B102" s="8"/>
      <c r="C102" s="8"/>
      <c r="D102" s="8"/>
      <c r="E102" s="8"/>
      <c r="F102" s="8"/>
      <c r="G102" s="8"/>
      <c r="H102" s="8"/>
      <c r="AP102" s="7">
        <f t="shared" si="12"/>
        <v>0</v>
      </c>
      <c r="AR102" s="7">
        <f t="shared" si="11"/>
        <v>0</v>
      </c>
      <c r="AS102" s="14">
        <f t="shared" si="16"/>
        <v>0</v>
      </c>
      <c r="AT102" s="7">
        <f t="shared" si="17"/>
        <v>0</v>
      </c>
    </row>
    <row r="103" spans="2:46" s="7" customFormat="1" ht="15">
      <c r="B103" s="8"/>
      <c r="C103" s="8"/>
      <c r="D103" s="8"/>
      <c r="E103" s="8"/>
      <c r="F103" s="8"/>
      <c r="G103" s="8"/>
      <c r="H103" s="8"/>
      <c r="AP103" s="7">
        <f t="shared" si="12"/>
        <v>0</v>
      </c>
      <c r="AR103" s="7">
        <f t="shared" si="11"/>
        <v>0</v>
      </c>
      <c r="AS103" s="14">
        <f t="shared" si="16"/>
        <v>0</v>
      </c>
      <c r="AT103" s="7">
        <f t="shared" si="17"/>
        <v>0</v>
      </c>
    </row>
    <row r="104" spans="2:46" s="7" customFormat="1" ht="15">
      <c r="B104" s="8"/>
      <c r="C104" s="8"/>
      <c r="D104" s="8"/>
      <c r="E104" s="8"/>
      <c r="F104" s="8"/>
      <c r="G104" s="8"/>
      <c r="H104" s="8"/>
      <c r="AP104" s="7">
        <f t="shared" si="12"/>
        <v>0</v>
      </c>
      <c r="AR104" s="7">
        <f t="shared" si="11"/>
        <v>0</v>
      </c>
      <c r="AS104" s="14">
        <f t="shared" si="16"/>
        <v>0</v>
      </c>
      <c r="AT104" s="7">
        <f t="shared" si="17"/>
        <v>0</v>
      </c>
    </row>
    <row r="105" spans="2:46" s="7" customFormat="1" ht="15">
      <c r="B105" s="8"/>
      <c r="C105" s="8"/>
      <c r="D105" s="8"/>
      <c r="E105" s="8"/>
      <c r="F105" s="8"/>
      <c r="G105" s="8"/>
      <c r="H105" s="8"/>
      <c r="AP105" s="7">
        <f t="shared" si="12"/>
        <v>0</v>
      </c>
      <c r="AR105" s="7">
        <f t="shared" si="11"/>
        <v>0</v>
      </c>
      <c r="AS105" s="14">
        <f t="shared" si="16"/>
        <v>0</v>
      </c>
      <c r="AT105" s="7">
        <f t="shared" si="17"/>
        <v>0</v>
      </c>
    </row>
    <row r="106" spans="2:46" s="7" customFormat="1" ht="15">
      <c r="B106" s="8"/>
      <c r="C106" s="8"/>
      <c r="D106" s="8"/>
      <c r="E106" s="8"/>
      <c r="F106" s="8"/>
      <c r="G106" s="8"/>
      <c r="H106" s="8"/>
      <c r="AP106" s="7">
        <f t="shared" si="12"/>
        <v>0</v>
      </c>
      <c r="AR106" s="7">
        <f t="shared" si="11"/>
        <v>0</v>
      </c>
      <c r="AS106" s="14">
        <f t="shared" si="16"/>
        <v>0</v>
      </c>
      <c r="AT106" s="7">
        <f t="shared" si="17"/>
        <v>0</v>
      </c>
    </row>
    <row r="107" spans="2:46" s="7" customFormat="1" ht="15">
      <c r="B107" s="8"/>
      <c r="C107" s="8"/>
      <c r="D107" s="8"/>
      <c r="E107" s="8"/>
      <c r="F107" s="8"/>
      <c r="G107" s="8"/>
      <c r="H107" s="8"/>
      <c r="AP107" s="7">
        <f t="shared" si="12"/>
        <v>0</v>
      </c>
      <c r="AR107" s="7">
        <f aca="true" t="shared" si="18" ref="AR107:AR116">IF(COUNT(E107:AL107)&lt;22,IF(COUNT(E107:AL107)&gt;14,(COUNT(E107:AL107)-15),0)*20,120)</f>
        <v>0</v>
      </c>
      <c r="AS107" s="14">
        <f t="shared" si="16"/>
        <v>0</v>
      </c>
      <c r="AT107" s="7">
        <f t="shared" si="17"/>
        <v>0</v>
      </c>
    </row>
    <row r="108" spans="2:46" s="7" customFormat="1" ht="15">
      <c r="B108" s="8"/>
      <c r="C108" s="8"/>
      <c r="D108" s="8"/>
      <c r="E108" s="8"/>
      <c r="F108" s="8"/>
      <c r="G108" s="8"/>
      <c r="H108" s="8"/>
      <c r="AP108" s="7">
        <f t="shared" si="12"/>
        <v>0</v>
      </c>
      <c r="AR108" s="7">
        <f t="shared" si="18"/>
        <v>0</v>
      </c>
      <c r="AS108" s="14">
        <f t="shared" si="16"/>
        <v>0</v>
      </c>
      <c r="AT108" s="7">
        <f t="shared" si="17"/>
        <v>0</v>
      </c>
    </row>
    <row r="109" spans="2:46" s="7" customFormat="1" ht="15">
      <c r="B109" s="8"/>
      <c r="C109" s="8"/>
      <c r="D109" s="8"/>
      <c r="E109" s="8"/>
      <c r="F109" s="8"/>
      <c r="G109" s="8"/>
      <c r="H109" s="8"/>
      <c r="AP109" s="7">
        <f t="shared" si="12"/>
        <v>0</v>
      </c>
      <c r="AR109" s="7">
        <f t="shared" si="18"/>
        <v>0</v>
      </c>
      <c r="AS109" s="14">
        <f t="shared" si="16"/>
        <v>0</v>
      </c>
      <c r="AT109" s="7">
        <f t="shared" si="17"/>
        <v>0</v>
      </c>
    </row>
    <row r="110" spans="2:46" s="7" customFormat="1" ht="15">
      <c r="B110" s="8"/>
      <c r="C110" s="8"/>
      <c r="D110" s="8"/>
      <c r="E110" s="8"/>
      <c r="F110" s="8"/>
      <c r="G110" s="8"/>
      <c r="H110" s="8"/>
      <c r="AP110" s="7">
        <f t="shared" si="12"/>
        <v>0</v>
      </c>
      <c r="AR110" s="7">
        <f t="shared" si="18"/>
        <v>0</v>
      </c>
      <c r="AS110" s="14">
        <f t="shared" si="16"/>
        <v>0</v>
      </c>
      <c r="AT110" s="7">
        <f t="shared" si="17"/>
        <v>0</v>
      </c>
    </row>
    <row r="111" spans="2:46" ht="15">
      <c r="B111" s="4"/>
      <c r="C111" s="4"/>
      <c r="D111" s="4"/>
      <c r="E111" s="4"/>
      <c r="F111" s="4"/>
      <c r="G111" s="4"/>
      <c r="H111" s="4"/>
      <c r="AP111" s="7">
        <f t="shared" si="12"/>
        <v>0</v>
      </c>
      <c r="AR111" s="7">
        <f t="shared" si="18"/>
        <v>0</v>
      </c>
      <c r="AS111" s="14">
        <f t="shared" si="16"/>
        <v>0</v>
      </c>
      <c r="AT111" s="7">
        <f t="shared" si="17"/>
        <v>0</v>
      </c>
    </row>
    <row r="112" spans="2:46" ht="15">
      <c r="B112" s="4"/>
      <c r="C112" s="4"/>
      <c r="D112" s="4"/>
      <c r="E112" s="4"/>
      <c r="F112" s="4"/>
      <c r="G112" s="4"/>
      <c r="H112" s="4"/>
      <c r="AP112" s="7">
        <f t="shared" si="12"/>
        <v>0</v>
      </c>
      <c r="AR112" s="7">
        <f t="shared" si="18"/>
        <v>0</v>
      </c>
      <c r="AS112" s="14">
        <f t="shared" si="16"/>
        <v>0</v>
      </c>
      <c r="AT112" s="7">
        <f t="shared" si="17"/>
        <v>0</v>
      </c>
    </row>
    <row r="113" spans="2:46" ht="15">
      <c r="B113" s="4"/>
      <c r="C113" s="4"/>
      <c r="D113" s="4"/>
      <c r="E113" s="4"/>
      <c r="F113" s="4"/>
      <c r="G113" s="4"/>
      <c r="H113" s="4"/>
      <c r="AP113" s="7">
        <f t="shared" si="12"/>
        <v>0</v>
      </c>
      <c r="AR113" s="7">
        <f t="shared" si="18"/>
        <v>0</v>
      </c>
      <c r="AS113" s="14">
        <f t="shared" si="16"/>
        <v>0</v>
      </c>
      <c r="AT113" s="7">
        <f t="shared" si="17"/>
        <v>0</v>
      </c>
    </row>
    <row r="114" spans="2:46" ht="15">
      <c r="B114" s="4"/>
      <c r="C114" s="4"/>
      <c r="D114" s="4"/>
      <c r="E114" s="4"/>
      <c r="F114" s="4"/>
      <c r="G114" s="4"/>
      <c r="H114" s="4"/>
      <c r="AP114" s="7">
        <f t="shared" si="12"/>
        <v>0</v>
      </c>
      <c r="AR114" s="7">
        <f t="shared" si="18"/>
        <v>0</v>
      </c>
      <c r="AS114" s="14">
        <f t="shared" si="16"/>
        <v>0</v>
      </c>
      <c r="AT114" s="7">
        <f t="shared" si="17"/>
        <v>0</v>
      </c>
    </row>
    <row r="115" spans="2:46" ht="15">
      <c r="B115" s="4"/>
      <c r="C115" s="4"/>
      <c r="D115" s="4"/>
      <c r="E115" s="4"/>
      <c r="F115" s="4"/>
      <c r="G115" s="4"/>
      <c r="H115" s="4"/>
      <c r="AP115" s="7">
        <f>(COUNT(E115:AL115))</f>
        <v>0</v>
      </c>
      <c r="AR115" s="7">
        <f t="shared" si="18"/>
        <v>0</v>
      </c>
      <c r="AS115" s="14">
        <f t="shared" si="16"/>
        <v>0</v>
      </c>
      <c r="AT115" s="7">
        <f t="shared" si="17"/>
        <v>0</v>
      </c>
    </row>
    <row r="116" spans="2:46" ht="15">
      <c r="B116" s="4"/>
      <c r="C116" s="4"/>
      <c r="D116" s="4"/>
      <c r="E116" s="4"/>
      <c r="F116" s="4"/>
      <c r="G116" s="4"/>
      <c r="H116" s="4"/>
      <c r="AP116" s="7">
        <f>(COUNT(E116:AL116))</f>
        <v>0</v>
      </c>
      <c r="AR116" s="7">
        <f t="shared" si="18"/>
        <v>0</v>
      </c>
      <c r="AS116" s="14">
        <f t="shared" si="16"/>
        <v>0</v>
      </c>
      <c r="AT116" s="7">
        <f t="shared" si="17"/>
        <v>0</v>
      </c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4" r:id="rId1"/>
  <headerFooter alignWithMargins="0">
    <oddHeader>&amp;CMänner M65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Männer M65</dc:title>
  <dc:subject/>
  <dc:creator>lami</dc:creator>
  <cp:keywords/>
  <dc:description/>
  <cp:lastModifiedBy>-</cp:lastModifiedBy>
  <cp:lastPrinted>2005-01-22T10:26:53Z</cp:lastPrinted>
  <dcterms:created xsi:type="dcterms:W3CDTF">1999-01-25T13:54:53Z</dcterms:created>
  <dcterms:modified xsi:type="dcterms:W3CDTF">2003-05-01T09:56:39Z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