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72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<sst xmlns="http://schemas.openxmlformats.org/spreadsheetml/2006/main" count="699" uniqueCount="525">
  <si>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</si>
  <si>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</si>
  <si>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</si>
  <si>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</si>
  <si>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</si>
  <si>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</si>
  <si>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</si>
  <si>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</si>
  <si>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</si>
  <si>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</si>
  <si>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Titz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</si>
  <si>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</si>
  <si>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</si>
  <si>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</si>
  <si>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</si>
  <si>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</si>
  <si>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</si>
  <si>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</si>
  <si>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</si>
  <si>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Hahn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</si>
  <si>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</si>
  <si>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</si>
  <si>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</si>
  <si>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</si>
  <si>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</si>
  <si>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</si>
  <si>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</si>
  <si>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</si>
  <si>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</si>
  <si>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</si>
  <si>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</si>
  <si>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</si>
  <si>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</si>
  <si>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</si>
  <si>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Hückelhoven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</si>
  <si>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</si>
  <si>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</si>
  <si>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</si>
  <si>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</si>
  <si>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</si>
  <si>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</si>
  <si>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</si>
  <si>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</si>
  <si>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DLC Aachen</t>
  </si>
  <si>
    <t>Brunssum</t>
  </si>
  <si>
    <t>Germania 07 Dürwiß</t>
  </si>
  <si>
    <t>Düren</t>
  </si>
  <si>
    <t>Simmerath</t>
  </si>
  <si>
    <t>Mausbach</t>
  </si>
  <si>
    <t>Aachener TG</t>
  </si>
  <si>
    <t>Kipchoge</t>
  </si>
  <si>
    <t>Pamela</t>
  </si>
  <si>
    <t>1983</t>
  </si>
  <si>
    <t>Team Rureifel</t>
  </si>
  <si>
    <t>Kosgei</t>
  </si>
  <si>
    <t>Anita</t>
  </si>
  <si>
    <t>Hagedorn</t>
  </si>
  <si>
    <t>Jeannine</t>
  </si>
  <si>
    <t>1980</t>
  </si>
  <si>
    <t>TV Refrath</t>
  </si>
  <si>
    <t>Leschnik</t>
  </si>
  <si>
    <t>Claudia</t>
  </si>
  <si>
    <t>1981</t>
  </si>
  <si>
    <t>Maschmeier</t>
  </si>
  <si>
    <t>Marie-Luise</t>
  </si>
  <si>
    <t>1979</t>
  </si>
  <si>
    <t>Schirmer</t>
  </si>
  <si>
    <t>Stephanie</t>
  </si>
  <si>
    <t>Körtgen</t>
  </si>
  <si>
    <t>Theresa</t>
  </si>
  <si>
    <t>Lothmann</t>
  </si>
  <si>
    <t>Anne</t>
  </si>
  <si>
    <t>1982</t>
  </si>
  <si>
    <t>Servas</t>
  </si>
  <si>
    <t>Andrea</t>
  </si>
  <si>
    <t>1978</t>
  </si>
  <si>
    <t>Schwarz</t>
  </si>
  <si>
    <t>Judit</t>
  </si>
  <si>
    <t>Wissgott</t>
  </si>
  <si>
    <t>Nadine</t>
  </si>
  <si>
    <t>Vilvo</t>
  </si>
  <si>
    <t>Judith</t>
  </si>
  <si>
    <t>Dürener Turnverein 1847</t>
  </si>
  <si>
    <t>Rudat</t>
  </si>
  <si>
    <t>Sandra</t>
  </si>
  <si>
    <t>Elsner</t>
  </si>
  <si>
    <t>Allemannia Straß</t>
  </si>
  <si>
    <t>Eiden</t>
  </si>
  <si>
    <t>Sylvia</t>
  </si>
  <si>
    <t>Borussia Brand</t>
  </si>
  <si>
    <t>Juchems</t>
  </si>
  <si>
    <t>Silke</t>
  </si>
  <si>
    <t>Aachen</t>
  </si>
  <si>
    <t>Kirsch</t>
  </si>
  <si>
    <t>Trebus</t>
  </si>
  <si>
    <t>Ira</t>
  </si>
  <si>
    <t>Gerards</t>
  </si>
  <si>
    <t>Nathalie</t>
  </si>
  <si>
    <t>Hoppenberg</t>
  </si>
  <si>
    <t>Johanna</t>
  </si>
  <si>
    <t>Bauchmüller</t>
  </si>
  <si>
    <t>Kristina</t>
  </si>
  <si>
    <t>1986</t>
  </si>
  <si>
    <t>Jansen</t>
  </si>
  <si>
    <t>Steffi</t>
  </si>
  <si>
    <t>Kein Verein</t>
  </si>
  <si>
    <t>Becker</t>
  </si>
  <si>
    <t>Christine</t>
  </si>
  <si>
    <t>DJK Armada Euchen-Würselen</t>
  </si>
  <si>
    <t>Bexiga</t>
  </si>
  <si>
    <t>OSC Waldniel</t>
  </si>
  <si>
    <t>Klinkenberg</t>
  </si>
  <si>
    <t>Sabine</t>
  </si>
  <si>
    <t>Schmidt</t>
  </si>
  <si>
    <t>Susanne</t>
  </si>
  <si>
    <t>Optekamp</t>
  </si>
  <si>
    <t xml:space="preserve"> Silke</t>
  </si>
  <si>
    <t>Rotenberg</t>
  </si>
  <si>
    <t xml:space="preserve"> Lisa</t>
  </si>
  <si>
    <t>Qosmotec Software Solutions</t>
  </si>
  <si>
    <t xml:space="preserve"> Alexandra</t>
  </si>
  <si>
    <t>VfR Unterbruch LG</t>
  </si>
  <si>
    <t>Fimmers</t>
  </si>
  <si>
    <t xml:space="preserve"> Nadine</t>
  </si>
  <si>
    <t>Julia</t>
  </si>
  <si>
    <t>LT Beverau aachen</t>
  </si>
  <si>
    <t>TV Roetgen</t>
  </si>
  <si>
    <t>VFR Unterbruch LG</t>
  </si>
  <si>
    <t>Sportfreunde Simmerath</t>
  </si>
  <si>
    <t>Vent</t>
  </si>
  <si>
    <t>Melanie</t>
  </si>
  <si>
    <t>Sturm</t>
  </si>
  <si>
    <t>Hanna</t>
  </si>
  <si>
    <t>Schmieder</t>
  </si>
  <si>
    <t>Susann</t>
  </si>
  <si>
    <t>Jasmin</t>
  </si>
  <si>
    <t>Pipper</t>
  </si>
  <si>
    <t>Nicole</t>
  </si>
  <si>
    <t>Kennerknecht</t>
  </si>
  <si>
    <t>Sylvie</t>
  </si>
  <si>
    <t>Honnet</t>
  </si>
  <si>
    <t>Hennicken</t>
  </si>
  <si>
    <t>Brüll</t>
  </si>
  <si>
    <t>Sarah</t>
  </si>
  <si>
    <t>Breuer</t>
  </si>
  <si>
    <t>ohne Verein</t>
  </si>
  <si>
    <t>Praekel</t>
  </si>
  <si>
    <t>Denise</t>
  </si>
  <si>
    <t>()</t>
  </si>
  <si>
    <t>Dürener TV 1847</t>
  </si>
  <si>
    <t>Münstermann</t>
  </si>
  <si>
    <t xml:space="preserve"> Carina</t>
  </si>
  <si>
    <t>Wilhelm</t>
  </si>
  <si>
    <t xml:space="preserve"> Christin</t>
  </si>
  <si>
    <t>Gymnasium Zitadelle</t>
  </si>
  <si>
    <t>Honke</t>
  </si>
  <si>
    <t>Nora</t>
  </si>
  <si>
    <t>Zegers</t>
  </si>
  <si>
    <t>Ingrid</t>
  </si>
  <si>
    <t>Maastricht</t>
  </si>
  <si>
    <t>Pittevils</t>
  </si>
  <si>
    <t>Kim</t>
  </si>
  <si>
    <t>Mengel</t>
  </si>
  <si>
    <t>Sonja</t>
  </si>
  <si>
    <t>Heinsberg (GER)</t>
  </si>
  <si>
    <t>de</t>
  </si>
  <si>
    <t>Eva</t>
  </si>
  <si>
    <t>Atletiek Maastricht</t>
  </si>
  <si>
    <t>Spierings</t>
  </si>
  <si>
    <t>D</t>
  </si>
  <si>
    <t>Gielkens</t>
  </si>
  <si>
    <t>Jessica</t>
  </si>
  <si>
    <t>Hoensbroek</t>
  </si>
  <si>
    <t>Boink</t>
  </si>
  <si>
    <t>Saskia</t>
  </si>
  <si>
    <t>Born</t>
  </si>
  <si>
    <t>Linck</t>
  </si>
  <si>
    <t>Monieke</t>
  </si>
  <si>
    <t>Woudstra-Habe</t>
  </si>
  <si>
    <t>Germaine</t>
  </si>
  <si>
    <t>Heerlen</t>
  </si>
  <si>
    <t>Ransdorp</t>
  </si>
  <si>
    <t>Iris</t>
  </si>
  <si>
    <t>Sittard</t>
  </si>
  <si>
    <t>Ruijters</t>
  </si>
  <si>
    <t>Evelien</t>
  </si>
  <si>
    <t>Curfs</t>
  </si>
  <si>
    <t>Inez</t>
  </si>
  <si>
    <t>Peet</t>
  </si>
  <si>
    <t>Natasja</t>
  </si>
  <si>
    <t>Chantal</t>
  </si>
  <si>
    <t>Jorritsma</t>
  </si>
  <si>
    <t>Doenrade</t>
  </si>
  <si>
    <t>Keutgen</t>
  </si>
  <si>
    <t>Valerie</t>
  </si>
  <si>
    <t>ERTK</t>
  </si>
  <si>
    <t>Kraus</t>
  </si>
  <si>
    <t>Jennifer</t>
  </si>
  <si>
    <t>DJK LC Vettweiß</t>
  </si>
  <si>
    <t>Mattelé</t>
  </si>
  <si>
    <t>Irene K</t>
  </si>
  <si>
    <t>Team Buschwackers</t>
  </si>
  <si>
    <t>Ahn</t>
  </si>
  <si>
    <t>UBV Raeren</t>
  </si>
  <si>
    <t>Fijalkowski</t>
  </si>
  <si>
    <t>VBV Raeren</t>
  </si>
  <si>
    <t>Pedersen</t>
  </si>
  <si>
    <t>Nadia</t>
  </si>
  <si>
    <t>*Köln</t>
  </si>
  <si>
    <t>Margraff</t>
  </si>
  <si>
    <t>Katrin</t>
  </si>
  <si>
    <t>Mediaconcept</t>
  </si>
  <si>
    <t>Goffart</t>
  </si>
  <si>
    <t>Ellen</t>
  </si>
  <si>
    <t>SC Bütgenbach</t>
  </si>
  <si>
    <t>Baltus</t>
  </si>
  <si>
    <t>Viviane</t>
  </si>
  <si>
    <t>*Eupen</t>
  </si>
  <si>
    <t>Klinger</t>
  </si>
  <si>
    <t>Angela</t>
  </si>
  <si>
    <t>Gymnasium Herzogenrath</t>
  </si>
  <si>
    <t>Schuetz</t>
  </si>
  <si>
    <t>Staphanie</t>
  </si>
  <si>
    <t>TV Konzen</t>
  </si>
  <si>
    <t>Gazon</t>
  </si>
  <si>
    <t>Cindy</t>
  </si>
  <si>
    <t>Team Nelles</t>
  </si>
  <si>
    <t>Katja</t>
  </si>
  <si>
    <t>Thiemann</t>
  </si>
  <si>
    <t>Haulait</t>
  </si>
  <si>
    <t>*Pepinster</t>
  </si>
  <si>
    <t>Hick</t>
  </si>
  <si>
    <t>Goelle</t>
  </si>
  <si>
    <t>*Aubel</t>
  </si>
  <si>
    <t>KOhnen</t>
  </si>
  <si>
    <t>Manon</t>
  </si>
  <si>
    <t>Kipper</t>
  </si>
  <si>
    <t>Nina</t>
  </si>
  <si>
    <t>*</t>
  </si>
  <si>
    <t>Kreutz</t>
  </si>
  <si>
    <t>Daniela</t>
  </si>
  <si>
    <t>Gensterblum</t>
  </si>
  <si>
    <t>Syna</t>
  </si>
  <si>
    <t>Schieffer</t>
  </si>
  <si>
    <t>Brühler TV 1879 e. V.</t>
  </si>
  <si>
    <t>Biesner</t>
  </si>
  <si>
    <t>Nicolle</t>
  </si>
  <si>
    <t>Team Alexianer</t>
  </si>
  <si>
    <t>Behnke</t>
  </si>
  <si>
    <t>Diana</t>
  </si>
  <si>
    <t>WSV on Tour.de</t>
  </si>
  <si>
    <t>VLIEGEN</t>
  </si>
  <si>
    <t>Tina</t>
  </si>
  <si>
    <t>SC MANDERFELD</t>
  </si>
  <si>
    <t>STEFFENS</t>
  </si>
  <si>
    <t>BINTEN</t>
  </si>
  <si>
    <t>HAUSET</t>
  </si>
  <si>
    <t>KEMNADELAKERUNN</t>
  </si>
  <si>
    <t>Schellens,</t>
  </si>
  <si>
    <t>Pia</t>
  </si>
  <si>
    <t>Dimter</t>
  </si>
  <si>
    <t>Femke</t>
  </si>
  <si>
    <t>Van Heugten</t>
  </si>
  <si>
    <t>STB Landgraaf</t>
  </si>
  <si>
    <t>Klein</t>
  </si>
  <si>
    <t>Lauftreff Inde Hahn</t>
  </si>
  <si>
    <t>DJK Gillrath</t>
  </si>
  <si>
    <t>Pieczykolan</t>
  </si>
  <si>
    <t>Aleksandra</t>
  </si>
  <si>
    <t>1. Godesberger Judoclub</t>
  </si>
  <si>
    <t>Bogner</t>
  </si>
  <si>
    <t>Leipelt</t>
  </si>
  <si>
    <t>Heidi</t>
  </si>
  <si>
    <t>Grothe</t>
  </si>
  <si>
    <t>(Aachen)</t>
  </si>
  <si>
    <t>(Übach-Palenberg)</t>
  </si>
  <si>
    <t>Drossard</t>
  </si>
  <si>
    <t>Felten</t>
  </si>
  <si>
    <t>.</t>
  </si>
  <si>
    <t>Lenzen,</t>
  </si>
  <si>
    <t>Tanja</t>
  </si>
  <si>
    <t>(Jülich)</t>
  </si>
  <si>
    <t>Esser,</t>
  </si>
  <si>
    <t>Silvia</t>
  </si>
  <si>
    <t>KOHL automobile</t>
  </si>
  <si>
    <t>Schuhknecht,</t>
  </si>
  <si>
    <t>(Stolberg)</t>
  </si>
  <si>
    <t>Mevissen,</t>
  </si>
  <si>
    <t>Lisa</t>
  </si>
  <si>
    <t>VFR Venwegen</t>
  </si>
  <si>
    <t>Sabine </t>
  </si>
  <si>
    <t>Neubert </t>
  </si>
  <si>
    <t>Jenny </t>
  </si>
  <si>
    <t>Schümmer </t>
  </si>
  <si>
    <t>Krout </t>
  </si>
  <si>
    <t>Dunja </t>
  </si>
  <si>
    <t>Kuesters </t>
  </si>
  <si>
    <t>Andrea </t>
  </si>
  <si>
    <t>Sieven </t>
  </si>
  <si>
    <t>Inga </t>
  </si>
  <si>
    <t>LAC Mausbach </t>
  </si>
  <si>
    <t>Krog </t>
  </si>
  <si>
    <t>Dorothea </t>
  </si>
  <si>
    <t>Hochgürtel </t>
  </si>
  <si>
    <t>Anne-Christin </t>
  </si>
  <si>
    <t>Fischer </t>
  </si>
  <si>
    <t>Christina </t>
  </si>
  <si>
    <t>Grüe</t>
  </si>
  <si>
    <t>Anna</t>
  </si>
  <si>
    <t>Kaarst</t>
  </si>
  <si>
    <t>Boon, Hanneke</t>
  </si>
  <si>
    <t>Kuss, Valerie</t>
  </si>
  <si>
    <t>Köln</t>
  </si>
  <si>
    <t>Franck</t>
  </si>
  <si>
    <t>Hannah</t>
  </si>
  <si>
    <t>Lendersdorf</t>
  </si>
  <si>
    <t>Zanders</t>
  </si>
  <si>
    <t>DJK Jung Siegfried Herzogenrath</t>
  </si>
  <si>
    <t>Petter</t>
  </si>
  <si>
    <t>Beatrice</t>
  </si>
  <si>
    <t>Jacobs</t>
  </si>
  <si>
    <t>Ellis</t>
  </si>
  <si>
    <t>1984</t>
  </si>
  <si>
    <t>- kein Verein -</t>
  </si>
  <si>
    <t>Müller</t>
  </si>
  <si>
    <t>Madeleine</t>
  </si>
  <si>
    <t>Mariaweiler</t>
  </si>
  <si>
    <t>Jordans</t>
  </si>
  <si>
    <t>Eyong Nkongoh</t>
  </si>
  <si>
    <t>Constance</t>
  </si>
  <si>
    <t>Römer</t>
  </si>
  <si>
    <t>Christina</t>
  </si>
  <si>
    <t>Krausewitz</t>
  </si>
  <si>
    <t>1987</t>
  </si>
  <si>
    <t>Rowland</t>
  </si>
  <si>
    <t>Hollie</t>
  </si>
  <si>
    <t>SG Neukirchen-Hrath</t>
  </si>
  <si>
    <t>Jaeger</t>
  </si>
  <si>
    <t>Ronja</t>
  </si>
  <si>
    <t xml:space="preserve">Pulheimer SC       </t>
  </si>
  <si>
    <t>Metzlaff</t>
  </si>
  <si>
    <t>Lena</t>
  </si>
  <si>
    <t xml:space="preserve">TUSEM Essen        </t>
  </si>
  <si>
    <t>Stefanie</t>
  </si>
  <si>
    <t xml:space="preserve">OSC Waldniel       </t>
  </si>
  <si>
    <t>Haufschild</t>
  </si>
  <si>
    <t>Maren</t>
  </si>
  <si>
    <t xml:space="preserve">TUS Wesseling      </t>
  </si>
  <si>
    <t>Reynders</t>
  </si>
  <si>
    <t>Jutta</t>
  </si>
  <si>
    <t xml:space="preserve">Kevelaerer SV      </t>
  </si>
  <si>
    <t>Auel</t>
  </si>
  <si>
    <t xml:space="preserve">Dürener TV 1847    </t>
  </si>
  <si>
    <t>Schnorr</t>
  </si>
  <si>
    <t xml:space="preserve">Germania 07 Dürwiß </t>
  </si>
  <si>
    <t>Esser</t>
  </si>
  <si>
    <t>Ina</t>
  </si>
  <si>
    <t>Herwartz</t>
  </si>
  <si>
    <t>Cora</t>
  </si>
  <si>
    <t xml:space="preserve">LC Herzogenrath    </t>
  </si>
  <si>
    <t>Külkens</t>
  </si>
  <si>
    <t>Döring</t>
  </si>
  <si>
    <t>Karina</t>
  </si>
  <si>
    <t xml:space="preserve">Eschweiler LSG     </t>
  </si>
  <si>
    <t>Kruss</t>
  </si>
  <si>
    <t>Anke</t>
  </si>
  <si>
    <t>Brandenburg</t>
  </si>
  <si>
    <t xml:space="preserve">TV-Kalterherberg   </t>
  </si>
  <si>
    <t>Kaiser</t>
  </si>
  <si>
    <t>Nießen</t>
  </si>
  <si>
    <t xml:space="preserve">TuS Schmidt        </t>
  </si>
  <si>
    <t>Deringer</t>
  </si>
  <si>
    <t xml:space="preserve">Aachen             </t>
  </si>
  <si>
    <t>Balduin</t>
  </si>
  <si>
    <t>Hanna-Lena</t>
  </si>
  <si>
    <t xml:space="preserve">LG Mützenich       </t>
  </si>
  <si>
    <t>Barth</t>
  </si>
  <si>
    <t>Dania</t>
  </si>
  <si>
    <t xml:space="preserve">MC Eschweiler      </t>
  </si>
  <si>
    <t xml:space="preserve">Aachener TG        </t>
  </si>
  <si>
    <t>Korsten</t>
  </si>
  <si>
    <t xml:space="preserve">LT DSHS Köln       </t>
  </si>
  <si>
    <t>Vielhaber</t>
  </si>
  <si>
    <t>Felicitas</t>
  </si>
  <si>
    <t>Kunz</t>
  </si>
  <si>
    <t xml:space="preserve">LG Nekar-Enz       </t>
  </si>
  <si>
    <t>Günther</t>
  </si>
  <si>
    <t>Marlen</t>
  </si>
  <si>
    <t>LAZ Puma Trois./Sgb</t>
  </si>
  <si>
    <t xml:space="preserve">ASC Rosellen Neuss </t>
  </si>
  <si>
    <t>Berenfeld</t>
  </si>
  <si>
    <t>Irina</t>
  </si>
  <si>
    <t>Bang</t>
  </si>
  <si>
    <t>Schauff</t>
  </si>
  <si>
    <t>Birgit</t>
  </si>
  <si>
    <t>Basten</t>
  </si>
  <si>
    <t>Irene</t>
  </si>
  <si>
    <t>Siemens</t>
  </si>
  <si>
    <t xml:space="preserve">Stadt Eschweiler   </t>
  </si>
  <si>
    <t>Wimmer</t>
  </si>
  <si>
    <t>Poschen</t>
  </si>
  <si>
    <t>Moyo</t>
  </si>
  <si>
    <t>Jenny</t>
  </si>
  <si>
    <t>Schleypen</t>
  </si>
  <si>
    <t>Laura</t>
  </si>
  <si>
    <t xml:space="preserve">Eschweiler         </t>
  </si>
  <si>
    <t>Hansen</t>
  </si>
  <si>
    <t xml:space="preserve">RSC Aachen         </t>
  </si>
  <si>
    <t>Craemer</t>
  </si>
  <si>
    <t>Christiana</t>
  </si>
  <si>
    <t>Tolkmitt</t>
  </si>
  <si>
    <t>Dana</t>
  </si>
  <si>
    <t>Klingen,</t>
  </si>
  <si>
    <t>Verena</t>
  </si>
  <si>
    <t>Schäfers,</t>
  </si>
  <si>
    <t>Yvonne</t>
  </si>
  <si>
    <t>Nightladies</t>
  </si>
  <si>
    <t>Bleilevens,</t>
  </si>
  <si>
    <t>Schrecker,</t>
  </si>
  <si>
    <t>Friederike</t>
  </si>
  <si>
    <t>Ebs,</t>
  </si>
  <si>
    <t>Teamgeist</t>
  </si>
  <si>
    <t>Friedrich,</t>
  </si>
  <si>
    <t>Simone</t>
  </si>
  <si>
    <t>Döll,</t>
  </si>
  <si>
    <t>BSG Kreissparkasse Heinsberg</t>
  </si>
  <si>
    <t>Richmann,</t>
  </si>
  <si>
    <t>Annika</t>
  </si>
  <si>
    <t>Dolfus</t>
  </si>
  <si>
    <t xml:space="preserve"> Simone</t>
  </si>
  <si>
    <t>van Slageren</t>
  </si>
  <si>
    <t xml:space="preserve"> Esmee</t>
  </si>
  <si>
    <t>Reinartz</t>
  </si>
  <si>
    <t xml:space="preserve"> Annika</t>
  </si>
  <si>
    <t>Sieglarer TV</t>
  </si>
  <si>
    <t>MOYSE</t>
  </si>
  <si>
    <t>Evelyne</t>
  </si>
  <si>
    <t>LE JOUR</t>
  </si>
  <si>
    <t>LAHAYE</t>
  </si>
  <si>
    <t>DUPUIS</t>
  </si>
  <si>
    <t>Sandrine</t>
  </si>
  <si>
    <t>AMC</t>
  </si>
  <si>
    <t>MAYON</t>
  </si>
  <si>
    <t>TRI GT</t>
  </si>
  <si>
    <t>MERTENS</t>
  </si>
  <si>
    <t>SC BUTGENBACH</t>
  </si>
  <si>
    <t>PROTTE</t>
  </si>
  <si>
    <t>Annabelle</t>
  </si>
  <si>
    <t>TTF</t>
  </si>
  <si>
    <t>MERCIER</t>
  </si>
  <si>
    <t>Catherine</t>
  </si>
  <si>
    <t/>
  </si>
  <si>
    <t>VAN Isacker</t>
  </si>
  <si>
    <t>Laurie</t>
  </si>
  <si>
    <t>EUPEN</t>
  </si>
  <si>
    <t>BOULANGER</t>
  </si>
  <si>
    <t>Anne-Sophie</t>
  </si>
  <si>
    <t>DETHIER</t>
  </si>
  <si>
    <t>Corine</t>
  </si>
  <si>
    <t>DENARD</t>
  </si>
  <si>
    <t>Stéphanie</t>
  </si>
  <si>
    <t>BURKHARDT</t>
  </si>
  <si>
    <t>KORNWOLF</t>
  </si>
  <si>
    <t>Caroline</t>
  </si>
  <si>
    <t>GALAND</t>
  </si>
  <si>
    <t>Juliette</t>
  </si>
  <si>
    <t>Berg</t>
  </si>
  <si>
    <t>Romana</t>
  </si>
  <si>
    <t>GKD Lauftreff</t>
  </si>
  <si>
    <t>Kopp</t>
  </si>
  <si>
    <t>Cremer </t>
  </si>
  <si>
    <t>Janine </t>
  </si>
  <si>
    <t>WTV </t>
  </si>
  <si>
    <t>Böhmer</t>
  </si>
  <si>
    <t>Lea</t>
  </si>
  <si>
    <t>11-04-1984</t>
  </si>
  <si>
    <t>Ziemons</t>
  </si>
  <si>
    <t>KLEIN</t>
  </si>
  <si>
    <t xml:space="preserve"> Tamara</t>
  </si>
  <si>
    <t>WICHERT</t>
  </si>
  <si>
    <t xml:space="preserve"> Miriam</t>
  </si>
  <si>
    <t>Sunadi</t>
  </si>
  <si>
    <t>Lilian</t>
  </si>
  <si>
    <t>Allgaier</t>
  </si>
  <si>
    <t>Recha</t>
  </si>
  <si>
    <t>Monschau</t>
  </si>
  <si>
    <t>Radermacher</t>
  </si>
  <si>
    <t>Tri Team Eupen</t>
  </si>
  <si>
    <t>Frantzen</t>
  </si>
  <si>
    <t>SV Bergwacht Rohren</t>
  </si>
  <si>
    <t>Mut</t>
  </si>
  <si>
    <t>Ramona</t>
  </si>
  <si>
    <t>Lebenshilfe Kall</t>
  </si>
  <si>
    <t>Augsten</t>
  </si>
  <si>
    <t>Karin</t>
  </si>
  <si>
    <t>just4run-Team</t>
  </si>
  <si>
    <t>Scholtz</t>
  </si>
  <si>
    <t>Swisttal-Morenhoven</t>
  </si>
  <si>
    <t>1985</t>
  </si>
  <si>
    <t>Vandenbossche</t>
  </si>
  <si>
    <t>Barbara</t>
  </si>
  <si>
    <t>Burg Reuland</t>
  </si>
  <si>
    <t>Taxhet</t>
  </si>
  <si>
    <t>Klenkes</t>
  </si>
  <si>
    <t>Burkhardt</t>
  </si>
  <si>
    <t>Gülden</t>
  </si>
  <si>
    <t>Kreuzau</t>
  </si>
  <si>
    <t>Mand</t>
  </si>
  <si>
    <t>Dörper</t>
  </si>
  <si>
    <t>Schöller</t>
  </si>
  <si>
    <t>Jana</t>
  </si>
  <si>
    <t>Völk</t>
  </si>
  <si>
    <t>1988</t>
  </si>
  <si>
    <t>Team Voreifel</t>
  </si>
  <si>
    <t>Christin</t>
  </si>
  <si>
    <t>1991</t>
  </si>
  <si>
    <t>Koslarer Rennspatzen</t>
  </si>
  <si>
    <t>Schicho</t>
  </si>
  <si>
    <t xml:space="preserve"> Sandra</t>
  </si>
  <si>
    <t>Solarteam (IPV)</t>
  </si>
  <si>
    <t>Stute</t>
  </si>
  <si>
    <t xml:space="preserve"> Katharina</t>
  </si>
  <si>
    <t>Lauftreff Aachen</t>
  </si>
  <si>
    <t>Scheiff</t>
  </si>
  <si>
    <t xml:space="preserve"> Alina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</si>
</sst>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0"/>
      <color indexed="8"/>
      <name val="Tahoma"/>
      <family val="0"/>
    </font>
    <font>
      <u val="single"/>
      <sz val="11"/>
      <name val="Arial"/>
      <family val="2"/>
    </font>
    <font>
      <sz val="11"/>
      <name val="Times New Roman"/>
      <family val="1"/>
    </font>
    <font>
      <sz val="9"/>
      <name val="Verdana"/>
      <family val="2"/>
    </font>
    <font>
      <sz val="8"/>
      <color indexed="8"/>
      <name val="Arial"/>
      <family val="2"/>
    </font>
    <font>
      <sz val="10"/>
      <color indexed="8"/>
      <name val="Comic Sans MS"/>
      <family val="4"/>
    </font>
    <font>
      <b/>
      <u val="single"/>
      <sz val="11"/>
      <name val="Arial"/>
      <family val="2"/>
    </font>
    <font>
      <sz val="10"/>
      <color indexed="8"/>
      <name val="Verdan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Courier New"/>
      <family val="3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2" fillId="0" borderId="1" xfId="0" applyFont="1" applyBorder="1" applyAlignment="1" quotePrefix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1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13" fillId="2" borderId="1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14" fillId="0" borderId="1" xfId="0" applyFont="1" applyBorder="1" applyAlignment="1">
      <alignment horizontal="left" vertical="top" wrapText="1"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1" xfId="0" applyFont="1" applyBorder="1" applyAlignment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>
      <alignment wrapText="1"/>
    </xf>
    <xf numFmtId="1" fontId="0" fillId="0" borderId="1" xfId="0" applyNumberFormat="1" applyBorder="1" applyAlignment="1">
      <alignment/>
    </xf>
    <xf numFmtId="0" fontId="16" fillId="0" borderId="1" xfId="0" applyFont="1" applyBorder="1" applyAlignment="1">
      <alignment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8" fillId="2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19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2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2" fillId="0" borderId="1" xfId="0" applyFont="1" applyBorder="1" applyAlignment="1">
      <alignment/>
    </xf>
    <xf numFmtId="0" fontId="23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0" fontId="4" fillId="0" borderId="1" xfId="18" applyFill="1" applyBorder="1" applyAlignment="1">
      <alignment horizontal="left" vertical="top" wrapText="1"/>
    </xf>
    <xf numFmtId="0" fontId="2" fillId="0" borderId="4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9" fillId="0" borderId="6" xfId="0" applyFont="1" applyFill="1" applyBorder="1" applyAlignment="1">
      <alignment wrapText="1"/>
    </xf>
    <xf numFmtId="0" fontId="8" fillId="0" borderId="3" xfId="0" applyFont="1" applyBorder="1" applyAlignment="1" quotePrefix="1">
      <alignment/>
    </xf>
    <xf numFmtId="0" fontId="9" fillId="0" borderId="1" xfId="0" applyFont="1" applyFill="1" applyBorder="1" applyAlignment="1">
      <alignment wrapText="1"/>
    </xf>
    <xf numFmtId="0" fontId="14" fillId="0" borderId="4" xfId="0" applyFont="1" applyBorder="1" applyAlignment="1">
      <alignment horizontal="left" vertical="top" wrapText="1"/>
    </xf>
    <xf numFmtId="0" fontId="12" fillId="2" borderId="4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/>
    </xf>
    <xf numFmtId="0" fontId="14" fillId="0" borderId="4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10" fillId="0" borderId="4" xfId="0" applyFont="1" applyFill="1" applyBorder="1" applyAlignment="1">
      <alignment horizontal="left"/>
    </xf>
    <xf numFmtId="0" fontId="14" fillId="0" borderId="4" xfId="0" applyNumberFormat="1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9" fillId="0" borderId="2" xfId="0" applyFont="1" applyFill="1" applyBorder="1" applyAlignment="1">
      <alignment/>
    </xf>
    <xf numFmtId="0" fontId="0" fillId="2" borderId="4" xfId="0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7" fillId="0" borderId="4" xfId="0" applyFont="1" applyBorder="1" applyAlignment="1">
      <alignment horizontal="left"/>
    </xf>
    <xf numFmtId="0" fontId="23" fillId="0" borderId="4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 horizontal="left" vertical="top" wrapText="1"/>
    </xf>
    <xf numFmtId="0" fontId="9" fillId="0" borderId="2" xfId="0" applyFont="1" applyFill="1" applyBorder="1" applyAlignment="1">
      <alignment horizontal="right"/>
    </xf>
    <xf numFmtId="0" fontId="14" fillId="0" borderId="4" xfId="0" applyNumberFormat="1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ac.de/fasttiming/veranstaltungen/ergebnisse/EurodeLauf2007/HtmlResults/10kmLauf/Gesamteinzelwertung/Certificate_528NeubertJenny.html" TargetMode="External" /><Relationship Id="rId2" Type="http://schemas.openxmlformats.org/officeDocument/2006/relationships/hyperlink" Target="http://www.joac.de/fasttiming/veranstaltungen/ergebnisse/EurodeLauf2007/HtmlResults/10kmLauf/Gesamteinzelwertung/Certificate_535SchuemmerSabine.html" TargetMode="External" /><Relationship Id="rId3" Type="http://schemas.openxmlformats.org/officeDocument/2006/relationships/hyperlink" Target="http://www.joac.de/fasttiming/veranstaltungen/ergebnisse/EurodeLauf2007/HtmlResults/10kmLauf/Gesamteinzelwertung/Certificate_550KroutDunja.html" TargetMode="External" /><Relationship Id="rId4" Type="http://schemas.openxmlformats.org/officeDocument/2006/relationships/hyperlink" Target="http://www.joac.de/fasttiming/veranstaltungen/ergebnisse/EurodeLauf2007/HtmlResults/10kmLauf/Gesamteinzelwertung/Certificate_610KuestersAndrea.html" TargetMode="External" /><Relationship Id="rId5" Type="http://schemas.openxmlformats.org/officeDocument/2006/relationships/hyperlink" Target="http://www.joac.de/fasttiming/veranstaltungen/ergebnisse/EurodeLauf2007/HtmlResults/Halbmarathon/Gesamteinzelwertung/Certificate_300SievenInga.html" TargetMode="External" /><Relationship Id="rId6" Type="http://schemas.openxmlformats.org/officeDocument/2006/relationships/hyperlink" Target="http://www.joac.de/fasttiming/veranstaltungen/ergebnisse/EurodeLauf2007/HtmlResults/Halbmarathon/Gesamteinzelwertung/Certificate_114KrogDorothea.html" TargetMode="External" /><Relationship Id="rId7" Type="http://schemas.openxmlformats.org/officeDocument/2006/relationships/hyperlink" Target="http://www.joac.de/fasttiming/veranstaltungen/ergebnisse/EurodeLauf2007/HtmlResults/Halbmarathon/Gesamteinzelwertung/Certificate_200HochguertelAnne_Christin.html" TargetMode="External" /><Relationship Id="rId8" Type="http://schemas.openxmlformats.org/officeDocument/2006/relationships/hyperlink" Target="http://www.joac.de/fasttiming/veranstaltungen/ergebnisse/EurodeLauf2007/HtmlResults/Halbmarathon/Gesamteinzelwertung/Certificate_203FischerChristina.html" TargetMode="External" /><Relationship Id="rId9" Type="http://schemas.openxmlformats.org/officeDocument/2006/relationships/hyperlink" Target="http://www.joac.de/fasttiming/veranstaltungen/ergebnisse/Stadtgartenlauf2007/HtmlResults/10_4kmLauf/Gesamteinzelwertung/Certificate_236CremerJanine.html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5"/>
  <sheetViews>
    <sheetView showGridLines="0" tabSelected="1" zoomScale="75" zoomScaleNormal="75" workbookViewId="0" topLeftCell="A1">
      <selection activeCell="A5" sqref="A5"/>
    </sheetView>
  </sheetViews>
  <sheetFormatPr defaultColWidth="11.421875" defaultRowHeight="12.75"/>
  <cols>
    <col min="1" max="1" width="4.28125" style="26" customWidth="1"/>
    <col min="2" max="2" width="10.7109375" style="4" customWidth="1"/>
    <col min="3" max="3" width="7.57421875" style="4" customWidth="1"/>
    <col min="4" max="4" width="3.140625" style="4" customWidth="1"/>
    <col min="5" max="5" width="10.7109375" style="4" customWidth="1"/>
    <col min="6" max="12" width="0.85546875" style="4" customWidth="1"/>
    <col min="13" max="42" width="3.140625" style="4" customWidth="1"/>
    <col min="43" max="43" width="5.7109375" style="4" customWidth="1"/>
    <col min="44" max="44" width="3.57421875" style="4" customWidth="1"/>
    <col min="45" max="45" width="5.140625" style="4" customWidth="1"/>
    <col min="46" max="46" width="4.7109375" style="4" customWidth="1"/>
    <col min="47" max="47" width="5.00390625" style="4" customWidth="1"/>
    <col min="48" max="48" width="13.140625" style="3" customWidth="1"/>
    <col min="49" max="49" width="5.00390625" style="9" customWidth="1"/>
    <col min="50" max="16384" width="11.421875" style="19" customWidth="1"/>
  </cols>
  <sheetData>
    <row r="1" spans="1:49" s="25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46</v>
      </c>
      <c r="G1" s="1" t="s">
        <v>5</v>
      </c>
      <c r="H1" s="1" t="s">
        <v>6</v>
      </c>
      <c r="I1" s="1" t="s">
        <v>10</v>
      </c>
      <c r="J1" s="1" t="s">
        <v>9</v>
      </c>
      <c r="K1" s="1" t="s">
        <v>7</v>
      </c>
      <c r="L1" s="1" t="s">
        <v>8</v>
      </c>
      <c r="M1" s="1" t="s">
        <v>11</v>
      </c>
      <c r="N1" s="1" t="s">
        <v>47</v>
      </c>
      <c r="O1" s="1" t="s">
        <v>13</v>
      </c>
      <c r="P1" s="1" t="s">
        <v>12</v>
      </c>
      <c r="Q1" s="1" t="s">
        <v>15</v>
      </c>
      <c r="R1" s="1" t="s">
        <v>16</v>
      </c>
      <c r="S1" s="1" t="s">
        <v>17</v>
      </c>
      <c r="T1" s="1" t="s">
        <v>14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23</v>
      </c>
      <c r="Z1" s="1" t="s">
        <v>48</v>
      </c>
      <c r="AA1" s="1" t="s">
        <v>25</v>
      </c>
      <c r="AB1" s="1" t="s">
        <v>26</v>
      </c>
      <c r="AC1" s="1" t="s">
        <v>24</v>
      </c>
      <c r="AD1" s="1" t="s">
        <v>27</v>
      </c>
      <c r="AE1" s="1" t="s">
        <v>22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44</v>
      </c>
      <c r="AL1" s="1" t="s">
        <v>33</v>
      </c>
      <c r="AM1" s="1" t="s">
        <v>35</v>
      </c>
      <c r="AN1" s="1" t="s">
        <v>34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2" t="s">
        <v>1</v>
      </c>
      <c r="AW1" s="1" t="s">
        <v>0</v>
      </c>
    </row>
    <row r="2" spans="1:48" ht="15.75" customHeight="1">
      <c r="A2" s="14">
        <v>1</v>
      </c>
      <c r="B2" s="9" t="s">
        <v>87</v>
      </c>
      <c r="C2" s="9" t="s">
        <v>88</v>
      </c>
      <c r="D2" s="9">
        <v>82</v>
      </c>
      <c r="E2" s="9" t="s">
        <v>89</v>
      </c>
      <c r="F2" s="4">
        <v>36</v>
      </c>
      <c r="G2" s="10">
        <v>47</v>
      </c>
      <c r="H2" s="10">
        <v>46</v>
      </c>
      <c r="I2" s="10"/>
      <c r="J2" s="10">
        <v>41</v>
      </c>
      <c r="K2" s="17">
        <v>42</v>
      </c>
      <c r="L2" s="10">
        <v>47</v>
      </c>
      <c r="M2" s="17">
        <v>48</v>
      </c>
      <c r="N2" s="10">
        <v>50</v>
      </c>
      <c r="O2" s="10">
        <v>50</v>
      </c>
      <c r="P2" s="10">
        <v>43</v>
      </c>
      <c r="Q2" s="10">
        <v>50</v>
      </c>
      <c r="R2" s="10">
        <v>50</v>
      </c>
      <c r="S2" s="10">
        <v>47</v>
      </c>
      <c r="T2" s="10">
        <v>48</v>
      </c>
      <c r="U2" s="10">
        <v>48</v>
      </c>
      <c r="V2" s="10">
        <v>50</v>
      </c>
      <c r="W2" s="10">
        <v>47</v>
      </c>
      <c r="X2" s="10">
        <v>49</v>
      </c>
      <c r="Y2" s="10">
        <v>50</v>
      </c>
      <c r="Z2" s="10">
        <v>45</v>
      </c>
      <c r="AA2" s="10">
        <v>46</v>
      </c>
      <c r="AB2" s="10">
        <v>28</v>
      </c>
      <c r="AC2" s="10">
        <v>43</v>
      </c>
      <c r="AD2" s="17">
        <v>47</v>
      </c>
      <c r="AE2" s="10">
        <v>48</v>
      </c>
      <c r="AF2" s="10">
        <v>49</v>
      </c>
      <c r="AG2" s="10">
        <v>49</v>
      </c>
      <c r="AH2" s="10">
        <v>50</v>
      </c>
      <c r="AI2" s="10">
        <v>46</v>
      </c>
      <c r="AJ2" s="10">
        <v>49</v>
      </c>
      <c r="AK2" s="10">
        <v>44</v>
      </c>
      <c r="AL2" s="10">
        <v>44</v>
      </c>
      <c r="AM2" s="10">
        <v>50</v>
      </c>
      <c r="AN2" s="10">
        <v>50</v>
      </c>
      <c r="AO2" s="10">
        <v>50</v>
      </c>
      <c r="AP2" s="10">
        <v>50</v>
      </c>
      <c r="AQ2" s="3">
        <f>SUM(F2:AP2)</f>
        <v>1677</v>
      </c>
      <c r="AR2" s="4">
        <f>(COUNT(F2:AP2))</f>
        <v>36</v>
      </c>
      <c r="AS2" s="4">
        <f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746</v>
      </c>
      <c r="AT2" s="4">
        <f>IF(COUNT(F2:AP2)&lt;22,IF(COUNT(F2:AP2)&gt;14,(COUNT(F2:AP2)-15),0)*20,120)</f>
        <v>120</v>
      </c>
      <c r="AU2" s="3">
        <f aca="true" t="shared" si="0" ref="AU2:AU39">AS2+AT2</f>
        <v>866</v>
      </c>
      <c r="AV2" s="3" t="str">
        <f>B2</f>
        <v>Eiden</v>
      </c>
    </row>
    <row r="3" spans="1:49" ht="15.75" customHeight="1">
      <c r="A3" s="14">
        <v>2</v>
      </c>
      <c r="B3" s="42" t="s">
        <v>138</v>
      </c>
      <c r="C3" s="43" t="s">
        <v>137</v>
      </c>
      <c r="D3" s="42">
        <v>81</v>
      </c>
      <c r="E3" s="44" t="s">
        <v>127</v>
      </c>
      <c r="F3" s="15"/>
      <c r="H3" s="4">
        <v>44</v>
      </c>
      <c r="I3" s="4">
        <v>50</v>
      </c>
      <c r="J3" s="4">
        <v>43</v>
      </c>
      <c r="K3" s="4">
        <v>49</v>
      </c>
      <c r="L3" s="4">
        <v>46</v>
      </c>
      <c r="M3" s="4">
        <v>49</v>
      </c>
      <c r="O3" s="4">
        <v>49</v>
      </c>
      <c r="Q3" s="4">
        <v>49</v>
      </c>
      <c r="S3" s="4">
        <v>50</v>
      </c>
      <c r="T3" s="4">
        <v>47</v>
      </c>
      <c r="U3" s="4">
        <v>47</v>
      </c>
      <c r="V3" s="4">
        <v>48</v>
      </c>
      <c r="W3" s="4">
        <v>50</v>
      </c>
      <c r="AC3" s="4">
        <v>38</v>
      </c>
      <c r="AD3" s="17">
        <v>48</v>
      </c>
      <c r="AE3" s="4">
        <v>49</v>
      </c>
      <c r="AF3" s="4">
        <v>50</v>
      </c>
      <c r="AI3" s="4">
        <v>47</v>
      </c>
      <c r="AJ3" s="4">
        <v>50</v>
      </c>
      <c r="AK3" s="4">
        <v>47</v>
      </c>
      <c r="AL3" s="17">
        <v>50</v>
      </c>
      <c r="AM3" s="4">
        <v>49</v>
      </c>
      <c r="AN3" s="4">
        <v>49</v>
      </c>
      <c r="AP3" s="4">
        <v>48</v>
      </c>
      <c r="AQ3" s="3">
        <f>SUM(G3:AP3)</f>
        <v>1146</v>
      </c>
      <c r="AR3" s="4">
        <f>(COUNT(G3:AP3))</f>
        <v>24</v>
      </c>
      <c r="AS3" s="4">
        <f>IF(COUNT(G3:AP3)&gt;0,LARGE(G3:AP3,1),0)+IF(COUNT(G3:AP3)&gt;1,LARGE(G3:AP3,2),0)+IF(COUNT(G3:AP3)&gt;2,LARGE(G3:AP3,3),0)+IF(COUNT(G3:AP3)&gt;3,LARGE(G3:AP3,4),0)+IF(COUNT(G3:AP3)&gt;4,LARGE(G3:AP3,5),0)+IF(COUNT(G3:AP3)&gt;5,LARGE(G3:AP3,6),0)+IF(COUNT(G3:AP3)&gt;6,LARGE(G3:AP3,7),0)+IF(COUNT(G3:AP3)&gt;7,LARGE(G3:AP3,8),0)+IF(COUNT(G3:AP3)&gt;8,LARGE(G3:AP3,9),0)+IF(COUNT(G3:AP3)&gt;9,LARGE(G3:AP3,10),0)+IF(COUNT(G3:AP3)&gt;10,LARGE(G3:AP3,11),0)+IF(COUNT(G3:AP3)&gt;11,LARGE(G3:AP3,12),0)+IF(COUNT(G3:AP3)&gt;12,LARGE(G3:AP3,13),0)+IF(COUNT(G3:AP3)&gt;13,LARGE(G3:AP3,14),0)+IF(COUNT(G3:AP3)&gt;14,LARGE(G3:AP3,15),0)</f>
        <v>739</v>
      </c>
      <c r="AT3" s="4">
        <f>IF(COUNT(G3:AP3)&lt;22,IF(COUNT(G3:AP3)&gt;14,(COUNT(G3:AP3)-15),0)*20,120)</f>
        <v>120</v>
      </c>
      <c r="AU3" s="3">
        <f t="shared" si="0"/>
        <v>859</v>
      </c>
      <c r="AV3" s="3" t="str">
        <f>B3</f>
        <v>Kennerknecht</v>
      </c>
      <c r="AW3" s="4">
        <f>A3</f>
        <v>2</v>
      </c>
    </row>
    <row r="4" spans="1:49" s="4" customFormat="1" ht="15.75" customHeight="1">
      <c r="A4" s="14">
        <v>3</v>
      </c>
      <c r="B4" s="9" t="s">
        <v>93</v>
      </c>
      <c r="C4" s="9" t="s">
        <v>120</v>
      </c>
      <c r="D4" s="9">
        <v>78</v>
      </c>
      <c r="E4" s="9" t="s">
        <v>121</v>
      </c>
      <c r="F4" s="4">
        <v>34</v>
      </c>
      <c r="G4" s="17">
        <v>48</v>
      </c>
      <c r="H4" s="10">
        <v>45</v>
      </c>
      <c r="I4" s="10">
        <v>49</v>
      </c>
      <c r="J4" s="10">
        <v>39</v>
      </c>
      <c r="K4" s="10">
        <v>48</v>
      </c>
      <c r="L4" s="10">
        <v>44</v>
      </c>
      <c r="M4" s="10"/>
      <c r="N4" s="10">
        <v>48</v>
      </c>
      <c r="O4" s="10">
        <v>46</v>
      </c>
      <c r="P4" s="10">
        <v>42</v>
      </c>
      <c r="Q4" s="10">
        <v>48</v>
      </c>
      <c r="R4" s="10">
        <v>49</v>
      </c>
      <c r="S4" s="10">
        <v>46</v>
      </c>
      <c r="T4" s="10">
        <v>44</v>
      </c>
      <c r="U4" s="10">
        <v>45</v>
      </c>
      <c r="V4" s="17">
        <v>49</v>
      </c>
      <c r="W4" s="17">
        <v>48</v>
      </c>
      <c r="X4" s="17">
        <v>49</v>
      </c>
      <c r="Y4" s="10">
        <v>48</v>
      </c>
      <c r="Z4" s="10">
        <v>47</v>
      </c>
      <c r="AA4" s="10">
        <v>44</v>
      </c>
      <c r="AB4" s="10">
        <v>25</v>
      </c>
      <c r="AC4" s="10">
        <v>36</v>
      </c>
      <c r="AD4" s="10">
        <v>48</v>
      </c>
      <c r="AE4" s="10">
        <v>47</v>
      </c>
      <c r="AF4" s="10">
        <v>48</v>
      </c>
      <c r="AG4" s="10">
        <v>47</v>
      </c>
      <c r="AH4" s="10">
        <v>49</v>
      </c>
      <c r="AI4" s="10">
        <v>45</v>
      </c>
      <c r="AJ4" s="10">
        <v>48</v>
      </c>
      <c r="AK4" s="10">
        <v>45</v>
      </c>
      <c r="AL4" s="17">
        <v>49</v>
      </c>
      <c r="AM4" s="10">
        <v>48</v>
      </c>
      <c r="AN4" s="10">
        <v>48</v>
      </c>
      <c r="AO4" s="10">
        <v>48</v>
      </c>
      <c r="AP4" s="10"/>
      <c r="AQ4" s="3">
        <f>SUM(F4:AP4)</f>
        <v>1591</v>
      </c>
      <c r="AR4" s="4">
        <f>(COUNT(F4:AP4))</f>
        <v>35</v>
      </c>
      <c r="AS4" s="4">
        <f>IF(COUNT(F4:AP4)&gt;0,LARGE(F4:AP4,1),0)+IF(COUNT(F4:AP4)&gt;1,LARGE(F4:AP4,2),0)+IF(COUNT(F4:AP4)&gt;2,LARGE(F4:AP4,3),0)+IF(COUNT(F4:AP4)&gt;3,LARGE(F4:AP4,4),0)+IF(COUNT(F4:AP4)&gt;4,LARGE(F4:AP4,5),0)+IF(COUNT(F4:AP4)&gt;5,LARGE(F4:AP4,6),0)+IF(COUNT(F4:AP4)&gt;6,LARGE(F4:AP4,7),0)+IF(COUNT(F4:AP4)&gt;7,LARGE(F4:AP4,8),0)+IF(COUNT(F4:AP4)&gt;8,LARGE(F4:AP4,9),0)+IF(COUNT(F4:AP4)&gt;9,LARGE(F4:AP4,10),0)+IF(COUNT(F4:AP4)&gt;10,LARGE(F4:AP4,11),0)+IF(COUNT(F4:AP4)&gt;11,LARGE(F4:AP4,12),0)+IF(COUNT(F4:AP4)&gt;12,LARGE(F4:AP4,13),0)+IF(COUNT(F4:AP4)&gt;13,LARGE(F4:AP4,14),0)+IF(COUNT(F4:AP4)&gt;14,LARGE(F4:AP4,15),0)</f>
        <v>726</v>
      </c>
      <c r="AT4" s="4">
        <f>IF(COUNT(F4:AP4)&lt;22,IF(COUNT(F4:AP4)&gt;14,(COUNT(F4:AP4)-15),0)*20,120)</f>
        <v>120</v>
      </c>
      <c r="AU4" s="3">
        <f t="shared" si="0"/>
        <v>846</v>
      </c>
      <c r="AV4" s="3" t="str">
        <f>B4</f>
        <v>Kirsch</v>
      </c>
      <c r="AW4" s="8">
        <f>A4</f>
        <v>3</v>
      </c>
    </row>
    <row r="5" spans="1:49" s="4" customFormat="1" ht="15.75" customHeight="1">
      <c r="A5" s="14">
        <v>4</v>
      </c>
      <c r="B5" s="9" t="s">
        <v>111</v>
      </c>
      <c r="C5" s="9" t="s">
        <v>112</v>
      </c>
      <c r="D5" s="9">
        <v>78</v>
      </c>
      <c r="E5" s="9" t="s">
        <v>105</v>
      </c>
      <c r="G5" s="11">
        <v>46</v>
      </c>
      <c r="H5" s="10">
        <v>49</v>
      </c>
      <c r="I5" s="10"/>
      <c r="J5" s="10"/>
      <c r="K5" s="17">
        <v>46</v>
      </c>
      <c r="L5" s="10"/>
      <c r="M5" s="10">
        <v>48</v>
      </c>
      <c r="N5" s="10"/>
      <c r="O5" s="10">
        <v>48</v>
      </c>
      <c r="P5" s="10">
        <v>40</v>
      </c>
      <c r="Q5" s="10"/>
      <c r="R5" s="10"/>
      <c r="S5" s="10"/>
      <c r="T5" s="10">
        <v>46</v>
      </c>
      <c r="U5" s="10">
        <v>46</v>
      </c>
      <c r="V5" s="10"/>
      <c r="W5" s="10"/>
      <c r="X5" s="10"/>
      <c r="Y5" s="10">
        <v>47</v>
      </c>
      <c r="Z5" s="10"/>
      <c r="AA5" s="10">
        <v>45</v>
      </c>
      <c r="AB5" s="10">
        <v>27</v>
      </c>
      <c r="AC5" s="10"/>
      <c r="AD5" s="10">
        <v>49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>
        <v>49</v>
      </c>
      <c r="AQ5" s="3">
        <f>SUM(F5:AP5)</f>
        <v>586</v>
      </c>
      <c r="AR5" s="4">
        <f>(COUNT(F5:AP5))</f>
        <v>13</v>
      </c>
      <c r="AS5" s="4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+IF(COUNT(F5:AP5)&gt;7,LARGE(F5:AP5,8),0)+IF(COUNT(F5:AP5)&gt;8,LARGE(F5:AP5,9),0)+IF(COUNT(F5:AP5)&gt;9,LARGE(F5:AP5,10),0)+IF(COUNT(F5:AP5)&gt;10,LARGE(F5:AP5,11),0)+IF(COUNT(F5:AP5)&gt;11,LARGE(F5:AP5,12),0)+IF(COUNT(F5:AP5)&gt;12,LARGE(F5:AP5,13),0)+IF(COUNT(F5:AP5)&gt;13,LARGE(F5:AP5,14),0)+IF(COUNT(F5:AP5)&gt;14,LARGE(F5:AP5,15),0)</f>
        <v>586</v>
      </c>
      <c r="AT5" s="4">
        <f>IF(COUNT(F5:AP5)&lt;22,IF(COUNT(F5:AP5)&gt;14,(COUNT(F5:AP5)-15),0)*20,120)</f>
        <v>0</v>
      </c>
      <c r="AU5" s="3">
        <f t="shared" si="0"/>
        <v>586</v>
      </c>
      <c r="AV5" s="3" t="str">
        <f>B5</f>
        <v>Klinkenberg</v>
      </c>
      <c r="AW5" s="9"/>
    </row>
    <row r="6" spans="1:49" ht="15.75" customHeight="1">
      <c r="A6" s="14">
        <v>5</v>
      </c>
      <c r="B6" s="42" t="s">
        <v>144</v>
      </c>
      <c r="C6" s="43" t="s">
        <v>143</v>
      </c>
      <c r="D6" s="42">
        <v>84</v>
      </c>
      <c r="E6" s="42" t="s">
        <v>128</v>
      </c>
      <c r="F6" s="16"/>
      <c r="H6" s="4">
        <v>43</v>
      </c>
      <c r="J6" s="4">
        <v>36</v>
      </c>
      <c r="K6" s="5"/>
      <c r="L6" s="4">
        <v>42</v>
      </c>
      <c r="M6" s="4">
        <v>45</v>
      </c>
      <c r="O6" s="4">
        <v>45</v>
      </c>
      <c r="P6" s="4">
        <v>37</v>
      </c>
      <c r="T6" s="4">
        <v>43</v>
      </c>
      <c r="U6" s="4">
        <v>41</v>
      </c>
      <c r="V6" s="4">
        <v>47</v>
      </c>
      <c r="AE6" s="4">
        <v>46</v>
      </c>
      <c r="AQ6" s="3">
        <f>SUM(G6:AP6)</f>
        <v>425</v>
      </c>
      <c r="AR6" s="4">
        <f>(COUNT(G6:AP6))</f>
        <v>10</v>
      </c>
      <c r="AS6" s="4">
        <f>IF(COUNT(G6:AP6)&gt;0,LARGE(G6:AP6,1),0)+IF(COUNT(G6:AP6)&gt;1,LARGE(G6:AP6,2),0)+IF(COUNT(G6:AP6)&gt;2,LARGE(G6:AP6,3),0)+IF(COUNT(G6:AP6)&gt;3,LARGE(G6:AP6,4),0)+IF(COUNT(G6:AP6)&gt;4,LARGE(G6:AP6,5),0)+IF(COUNT(G6:AP6)&gt;5,LARGE(G6:AP6,6),0)+IF(COUNT(G6:AP6)&gt;6,LARGE(G6:AP6,7),0)+IF(COUNT(G6:AP6)&gt;7,LARGE(G6:AP6,8),0)+IF(COUNT(G6:AP6)&gt;8,LARGE(G6:AP6,9),0)+IF(COUNT(G6:AP6)&gt;9,LARGE(G6:AP6,10),0)+IF(COUNT(G6:AP6)&gt;10,LARGE(G6:AP6,11),0)+IF(COUNT(G6:AP6)&gt;11,LARGE(G6:AP6,12),0)+IF(COUNT(G6:AP6)&gt;12,LARGE(G6:AP6,13),0)+IF(COUNT(G6:AP6)&gt;13,LARGE(G6:AP6,14),0)+IF(COUNT(G6:AP6)&gt;14,LARGE(G6:AP6,15),0)</f>
        <v>425</v>
      </c>
      <c r="AT6" s="4">
        <f>IF(COUNT(G6:AP6)&lt;22,IF(COUNT(G6:AP6)&gt;14,(COUNT(G6:AP6)-15),0)*20,120)</f>
        <v>0</v>
      </c>
      <c r="AU6" s="3">
        <f t="shared" si="0"/>
        <v>425</v>
      </c>
      <c r="AV6" s="3" t="str">
        <f>B6</f>
        <v>Breuer</v>
      </c>
      <c r="AW6" s="8">
        <f>A6</f>
        <v>5</v>
      </c>
    </row>
    <row r="7" spans="1:49" ht="15.75" customHeight="1">
      <c r="A7" s="14"/>
      <c r="B7" s="42"/>
      <c r="C7" s="43"/>
      <c r="D7" s="42"/>
      <c r="E7" s="42"/>
      <c r="F7" s="16"/>
      <c r="K7" s="5"/>
      <c r="AQ7" s="3"/>
      <c r="AU7" s="3"/>
      <c r="AW7" s="8"/>
    </row>
    <row r="8" spans="1:49" ht="15.75" customHeight="1">
      <c r="A8" s="14"/>
      <c r="B8" s="42"/>
      <c r="C8" s="43"/>
      <c r="D8" s="42"/>
      <c r="E8" s="42"/>
      <c r="F8" s="16"/>
      <c r="K8" s="5"/>
      <c r="AQ8" s="3"/>
      <c r="AU8" s="3"/>
      <c r="AW8" s="8"/>
    </row>
    <row r="9" spans="1:49" ht="15.75" customHeight="1">
      <c r="A9" s="14"/>
      <c r="B9" s="42"/>
      <c r="C9" s="43"/>
      <c r="D9" s="42"/>
      <c r="E9" s="42"/>
      <c r="F9" s="16"/>
      <c r="K9" s="5"/>
      <c r="AQ9" s="3"/>
      <c r="AU9" s="3"/>
      <c r="AW9" s="8"/>
    </row>
    <row r="10" spans="1:49" ht="15.75" customHeight="1">
      <c r="A10" s="14"/>
      <c r="B10" s="42"/>
      <c r="C10" s="43"/>
      <c r="D10" s="42"/>
      <c r="E10" s="42"/>
      <c r="F10" s="16"/>
      <c r="K10" s="5"/>
      <c r="AQ10" s="3"/>
      <c r="AU10" s="3"/>
      <c r="AW10" s="8"/>
    </row>
    <row r="11" spans="1:49" ht="15.75" customHeight="1">
      <c r="A11" s="14"/>
      <c r="B11" s="42"/>
      <c r="C11" s="43"/>
      <c r="D11" s="42"/>
      <c r="E11" s="42"/>
      <c r="F11" s="16"/>
      <c r="K11" s="5"/>
      <c r="AQ11" s="3"/>
      <c r="AU11" s="3"/>
      <c r="AW11" s="8"/>
    </row>
    <row r="12" spans="1:49" ht="15.75" customHeight="1">
      <c r="A12" s="14"/>
      <c r="B12" s="42"/>
      <c r="C12" s="43"/>
      <c r="D12" s="42"/>
      <c r="E12" s="42"/>
      <c r="F12" s="16"/>
      <c r="K12" s="5"/>
      <c r="AQ12" s="3"/>
      <c r="AU12" s="3"/>
      <c r="AW12" s="8"/>
    </row>
    <row r="13" spans="1:49" ht="12" customHeight="1">
      <c r="A13" s="14"/>
      <c r="B13" s="23" t="s">
        <v>83</v>
      </c>
      <c r="C13" s="56" t="s">
        <v>84</v>
      </c>
      <c r="D13" s="23">
        <v>81</v>
      </c>
      <c r="E13" s="23" t="s">
        <v>45</v>
      </c>
      <c r="F13" s="15">
        <v>38</v>
      </c>
      <c r="H13" s="17">
        <v>48</v>
      </c>
      <c r="J13" s="4">
        <v>46</v>
      </c>
      <c r="O13" s="17">
        <v>47</v>
      </c>
      <c r="P13" s="4">
        <v>47</v>
      </c>
      <c r="T13" s="4">
        <v>49</v>
      </c>
      <c r="U13" s="17">
        <v>45</v>
      </c>
      <c r="AB13" s="4">
        <v>35</v>
      </c>
      <c r="AG13" s="4">
        <v>50</v>
      </c>
      <c r="AN13" s="17">
        <v>48</v>
      </c>
      <c r="AQ13" s="3">
        <f>SUM(G13:AP13)</f>
        <v>415</v>
      </c>
      <c r="AR13" s="4">
        <f>(COUNT(G13:AP13))</f>
        <v>9</v>
      </c>
      <c r="AS13" s="4">
        <f>IF(COUNT(G13:AP13)&gt;0,LARGE(G13:AP13,1),0)+IF(COUNT(G13:AP13)&gt;1,LARGE(G13:AP13,2),0)+IF(COUNT(G13:AP13)&gt;2,LARGE(G13:AP13,3),0)+IF(COUNT(G13:AP13)&gt;3,LARGE(G13:AP13,4),0)+IF(COUNT(G13:AP13)&gt;4,LARGE(G13:AP13,5),0)+IF(COUNT(G13:AP13)&gt;5,LARGE(G13:AP13,6),0)+IF(COUNT(G13:AP13)&gt;6,LARGE(G13:AP13,7),0)+IF(COUNT(G13:AP13)&gt;7,LARGE(G13:AP13,8),0)+IF(COUNT(G13:AP13)&gt;8,LARGE(G13:AP13,9),0)+IF(COUNT(G13:AP13)&gt;9,LARGE(G13:AP13,10),0)+IF(COUNT(G13:AP13)&gt;10,LARGE(G13:AP13,11),0)+IF(COUNT(G13:AP13)&gt;11,LARGE(G13:AP13,12),0)+IF(COUNT(G13:AP13)&gt;12,LARGE(G13:AP13,13),0)+IF(COUNT(G13:AP13)&gt;13,LARGE(G13:AP13,14),0)+IF(COUNT(G13:AP13)&gt;14,LARGE(G13:AP13,15),0)</f>
        <v>415</v>
      </c>
      <c r="AT13" s="4">
        <f>IF(COUNT(G13:AP13)&lt;22,IF(COUNT(G13:AP13)&gt;14,(COUNT(G13:AP13)-15),0)*20,120)</f>
        <v>0</v>
      </c>
      <c r="AU13" s="3">
        <f t="shared" si="0"/>
        <v>415</v>
      </c>
      <c r="AV13" s="15" t="str">
        <f>B13</f>
        <v>Rudat</v>
      </c>
      <c r="AW13" s="4">
        <f>A13</f>
        <v>0</v>
      </c>
    </row>
    <row r="14" spans="1:47" ht="15.75" customHeight="1">
      <c r="A14" s="14"/>
      <c r="B14" s="34" t="s">
        <v>260</v>
      </c>
      <c r="C14" s="34" t="s">
        <v>84</v>
      </c>
      <c r="D14" s="34">
        <v>1978</v>
      </c>
      <c r="E14" s="34" t="s">
        <v>266</v>
      </c>
      <c r="O14" s="4">
        <v>47</v>
      </c>
      <c r="P14" s="4">
        <v>41</v>
      </c>
      <c r="W14" s="4">
        <v>48</v>
      </c>
      <c r="X14" s="4">
        <v>48</v>
      </c>
      <c r="Z14" s="4">
        <v>48</v>
      </c>
      <c r="AA14" s="4">
        <v>47</v>
      </c>
      <c r="AL14" s="4">
        <v>45</v>
      </c>
      <c r="AO14" s="4">
        <v>49</v>
      </c>
      <c r="AQ14" s="3">
        <f>SUM(F14:AP14)</f>
        <v>373</v>
      </c>
      <c r="AR14" s="4">
        <f aca="true" t="shared" si="1" ref="AR14:AR20">(COUNT(F14:AP14))</f>
        <v>8</v>
      </c>
      <c r="AS14" s="4">
        <f>IF(COUNT(F14:AP14)&gt;0,LARGE(F14:AP14,1),0)+IF(COUNT(F14:AP14)&gt;1,LARGE(F14:AP14,2),0)+IF(COUNT(F14:AP14)&gt;2,LARGE(F14:AP14,3),0)+IF(COUNT(F14:AP14)&gt;3,LARGE(F14:AP14,4),0)+IF(COUNT(F14:AP14)&gt;4,LARGE(F14:AP14,5),0)+IF(COUNT(F14:AP14)&gt;5,LARGE(F14:AP14,6),0)+IF(COUNT(F14:AP14)&gt;6,LARGE(F14:AP14,7),0)+IF(COUNT(F14:AP14)&gt;7,LARGE(F14:AP14,8),0)+IF(COUNT(F14:AP14)&gt;8,LARGE(F14:AP14,9),0)+IF(COUNT(F14:AP14)&gt;9,LARGE(F14:AP14,10),0)+IF(COUNT(F14:AP14)&gt;10,LARGE(F14:AP14,11),0)+IF(COUNT(F14:AP14)&gt;11,LARGE(F14:AP14,12),0)+IF(COUNT(F14:AP14)&gt;12,LARGE(F14:AP14,13),0)+IF(COUNT(F14:AP14)&gt;13,LARGE(F14:AP14,14),0)+IF(COUNT(F14:AP14)&gt;14,LARGE(F14:AP14,15),0)</f>
        <v>373</v>
      </c>
      <c r="AT14" s="4">
        <f>IF(COUNT(F14:AP14)&lt;22,IF(COUNT(F14:AP14)&gt;14,(COUNT(F14:AP14)-15),0)*20,120)</f>
        <v>0</v>
      </c>
      <c r="AU14" s="3">
        <f t="shared" si="0"/>
        <v>373</v>
      </c>
    </row>
    <row r="15" spans="1:49" ht="15.75" customHeight="1">
      <c r="A15" s="14"/>
      <c r="B15" s="20" t="s">
        <v>60</v>
      </c>
      <c r="C15" s="20" t="s">
        <v>61</v>
      </c>
      <c r="D15" s="21" t="s">
        <v>62</v>
      </c>
      <c r="E15" s="22" t="s">
        <v>49</v>
      </c>
      <c r="F15" s="10">
        <v>47</v>
      </c>
      <c r="G15" s="10"/>
      <c r="H15" s="10"/>
      <c r="I15" s="10"/>
      <c r="J15" s="11"/>
      <c r="K15" s="10"/>
      <c r="L15" s="10">
        <v>50</v>
      </c>
      <c r="M15" s="17">
        <v>50</v>
      </c>
      <c r="N15" s="10"/>
      <c r="O15" s="17">
        <v>50</v>
      </c>
      <c r="P15" s="10"/>
      <c r="Q15" s="10"/>
      <c r="R15" s="10"/>
      <c r="S15" s="10"/>
      <c r="T15" s="10"/>
      <c r="U15" s="17">
        <v>50</v>
      </c>
      <c r="V15" s="10"/>
      <c r="W15" s="10"/>
      <c r="X15" s="10"/>
      <c r="Y15" s="10"/>
      <c r="Z15" s="10"/>
      <c r="AA15" s="10"/>
      <c r="AB15" s="10">
        <v>50</v>
      </c>
      <c r="AC15" s="10"/>
      <c r="AD15" s="10"/>
      <c r="AE15" s="10"/>
      <c r="AF15" s="10"/>
      <c r="AG15" s="10"/>
      <c r="AH15" s="10"/>
      <c r="AI15" s="10"/>
      <c r="AJ15" s="10"/>
      <c r="AK15" s="10">
        <v>50</v>
      </c>
      <c r="AL15" s="10">
        <v>50</v>
      </c>
      <c r="AM15" s="10"/>
      <c r="AN15" s="10"/>
      <c r="AO15" s="10"/>
      <c r="AP15" s="10"/>
      <c r="AQ15" s="3">
        <f>SUM(F15:AP15)</f>
        <v>397</v>
      </c>
      <c r="AR15" s="4">
        <f t="shared" si="1"/>
        <v>8</v>
      </c>
      <c r="AS15" s="4">
        <f>IF(COUNT(F15:AP15)&gt;0,LARGE(F15:AP15,1),0)+IF(COUNT(F15:AP15)&gt;1,LARGE(F15:AP15,2),0)+IF(COUNT(F15:AP15)&gt;2,LARGE(F15:AP15,3),0)+IF(COUNT(F15:AP15)&gt;3,LARGE(F15:AP15,4),0)+IF(COUNT(F15:AP15)&gt;4,LARGE(F15:AP15,5),0)+IF(COUNT(F15:AP15)&gt;5,LARGE(F15:AP15,6),0)+IF(COUNT(F15:AP15)&gt;6,LARGE(F15:AP15,7),0)+IF(COUNT(F15:AP15)&gt;7,LARGE(F15:AP15,8),0)+IF(COUNT(F15:AP15)&gt;8,LARGE(F15:AP15,9),0)+IF(COUNT(F15:AP15)&gt;9,LARGE(F15:AP15,10),0)+IF(COUNT(F15:AP15)&gt;10,LARGE(F15:AP15,11),0)+IF(COUNT(F15:AP15)&gt;11,LARGE(F15:AP15,12),0)+IF(COUNT(F15:AP15)&gt;12,LARGE(F15:AP15,13),0)+IF(COUNT(F15:AP15)&gt;13,LARGE(F15:AP15,14),0)+IF(COUNT(F15:AP15)&gt;14,LARGE(F15:AP15,15),0)</f>
        <v>397</v>
      </c>
      <c r="AT15" s="4">
        <f>IF(COUNT(F15:AP15)&lt;22,IF(COUNT(F15:AP15)&gt;14,(COUNT(F15:AP15)-15),0)*20,120)</f>
        <v>0</v>
      </c>
      <c r="AU15" s="3">
        <f t="shared" si="0"/>
        <v>397</v>
      </c>
      <c r="AV15" s="4" t="str">
        <f>B15</f>
        <v>Leschnik</v>
      </c>
      <c r="AW15" s="4">
        <f>A15</f>
        <v>0</v>
      </c>
    </row>
    <row r="16" spans="2:49" s="14" customFormat="1" ht="15.75" customHeight="1">
      <c r="B16" s="19" t="s">
        <v>196</v>
      </c>
      <c r="C16" s="19" t="s">
        <v>197</v>
      </c>
      <c r="D16" s="19">
        <v>1982</v>
      </c>
      <c r="E16" s="19" t="s">
        <v>198</v>
      </c>
      <c r="F16" s="10"/>
      <c r="G16" s="10"/>
      <c r="H16" s="10"/>
      <c r="I16" s="10"/>
      <c r="J16" s="10"/>
      <c r="K16" s="10">
        <v>50</v>
      </c>
      <c r="L16" s="10"/>
      <c r="M16" s="10"/>
      <c r="N16" s="10"/>
      <c r="O16" s="10"/>
      <c r="P16" s="10">
        <v>44</v>
      </c>
      <c r="Q16" s="17">
        <v>48</v>
      </c>
      <c r="R16" s="10">
        <v>50</v>
      </c>
      <c r="S16" s="10"/>
      <c r="T16" s="10"/>
      <c r="U16" s="10"/>
      <c r="V16" s="10"/>
      <c r="W16" s="10"/>
      <c r="X16" s="10"/>
      <c r="Y16" s="10"/>
      <c r="Z16" s="10">
        <v>49</v>
      </c>
      <c r="AA16" s="10">
        <v>48</v>
      </c>
      <c r="AB16" s="10">
        <v>24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3">
        <f>SUM(F16:AP16)</f>
        <v>313</v>
      </c>
      <c r="AR16" s="4">
        <f t="shared" si="1"/>
        <v>7</v>
      </c>
      <c r="AS16" s="4">
        <f>IF(COUNT(F16:AP16)&gt;0,LARGE(F16:AP16,1),0)+IF(COUNT(F16:AP16)&gt;1,LARGE(F16:AP16,2),0)+IF(COUNT(F16:AP16)&gt;2,LARGE(F16:AP16,3),0)+IF(COUNT(F16:AP16)&gt;3,LARGE(F16:AP16,4),0)+IF(COUNT(F16:AP16)&gt;4,LARGE(F16:AP16,5),0)+IF(COUNT(F16:AP16)&gt;5,LARGE(F16:AP16,6),0)+IF(COUNT(F16:AP16)&gt;6,LARGE(F16:AP16,7),0)+IF(COUNT(F16:AP16)&gt;7,LARGE(F16:AP16,8),0)+IF(COUNT(F16:AP16)&gt;8,LARGE(F16:AP16,9),0)+IF(COUNT(F16:AP16)&gt;9,LARGE(F16:AP16,10),0)+IF(COUNT(F16:AP16)&gt;10,LARGE(F16:AP16,11),0)+IF(COUNT(F16:AP16)&gt;11,LARGE(F16:AP16,12),0)+IF(COUNT(F16:AP16)&gt;12,LARGE(F16:AP16,13),0)+IF(COUNT(F16:AP16)&gt;13,LARGE(F16:AP16,14),0)+IF(COUNT(F16:AP16)&gt;14,LARGE(F16:AP16,15),0)</f>
        <v>313</v>
      </c>
      <c r="AT16" s="4">
        <f>IF(COUNT(F16:AP16)&lt;22,IF(COUNT(F16:AP16)&gt;14,(COUNT(F16:AP16)-15),0)*20,120)</f>
        <v>0</v>
      </c>
      <c r="AU16" s="3">
        <f t="shared" si="0"/>
        <v>313</v>
      </c>
      <c r="AV16" s="4"/>
      <c r="AW16" s="4"/>
    </row>
    <row r="17" spans="2:49" s="14" customFormat="1" ht="15.75" customHeight="1">
      <c r="B17" s="19" t="s">
        <v>106</v>
      </c>
      <c r="C17" s="19" t="s">
        <v>107</v>
      </c>
      <c r="D17" s="19">
        <v>81</v>
      </c>
      <c r="E17" s="19" t="s">
        <v>108</v>
      </c>
      <c r="F17" s="4"/>
      <c r="G17" s="10">
        <v>49</v>
      </c>
      <c r="H17" s="17">
        <v>50</v>
      </c>
      <c r="I17" s="10"/>
      <c r="J17" s="10"/>
      <c r="K17" s="17">
        <v>49</v>
      </c>
      <c r="L17" s="10">
        <v>49</v>
      </c>
      <c r="M17" s="10"/>
      <c r="N17" s="10"/>
      <c r="O17" s="10"/>
      <c r="P17" s="10"/>
      <c r="Q17" s="10"/>
      <c r="R17" s="10"/>
      <c r="S17" s="10"/>
      <c r="T17" s="10"/>
      <c r="U17" s="10">
        <v>49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>
        <v>50</v>
      </c>
      <c r="AJ17" s="10"/>
      <c r="AK17" s="10"/>
      <c r="AL17" s="10"/>
      <c r="AM17" s="10"/>
      <c r="AN17" s="10"/>
      <c r="AO17" s="10"/>
      <c r="AP17" s="10"/>
      <c r="AQ17" s="3">
        <f>SUM(F17:AP17)</f>
        <v>296</v>
      </c>
      <c r="AR17" s="4">
        <f t="shared" si="1"/>
        <v>6</v>
      </c>
      <c r="AS17" s="4">
        <f>IF(COUNT(F17:AP17)&gt;0,LARGE(F17:AP17,1),0)+IF(COUNT(F17:AP17)&gt;1,LARGE(F17:AP17,2),0)+IF(COUNT(F17:AP17)&gt;2,LARGE(F17:AP17,3),0)+IF(COUNT(F17:AP17)&gt;3,LARGE(F17:AP17,4),0)+IF(COUNT(F17:AP17)&gt;4,LARGE(F17:AP17,5),0)+IF(COUNT(F17:AP17)&gt;5,LARGE(F17:AP17,6),0)+IF(COUNT(F17:AP17)&gt;6,LARGE(F17:AP17,7),0)+IF(COUNT(F17:AP17)&gt;7,LARGE(F17:AP17,8),0)+IF(COUNT(F17:AP17)&gt;8,LARGE(F17:AP17,9),0)+IF(COUNT(F17:AP17)&gt;9,LARGE(F17:AP17,10),0)+IF(COUNT(F17:AP17)&gt;10,LARGE(F17:AP17,11),0)+IF(COUNT(F17:AP17)&gt;11,LARGE(F17:AP17,12),0)+IF(COUNT(F17:AP17)&gt;12,LARGE(F17:AP17,13),0)+IF(COUNT(F17:AP17)&gt;13,LARGE(F17:AP17,14),0)+IF(COUNT(F17:AP17)&gt;14,LARGE(F17:AP17,15),0)</f>
        <v>296</v>
      </c>
      <c r="AT17" s="4">
        <f>IF(COUNT(F17:AP17)&lt;22,IF(COUNT(F17:AP17)&gt;14,(COUNT(F17:AP17)-15),0)*20,120)</f>
        <v>0</v>
      </c>
      <c r="AU17" s="3">
        <f t="shared" si="0"/>
        <v>296</v>
      </c>
      <c r="AV17" s="3" t="str">
        <f>B17</f>
        <v>Becker</v>
      </c>
      <c r="AW17" s="9"/>
    </row>
    <row r="18" spans="1:49" ht="15.75" customHeight="1">
      <c r="A18" s="14"/>
      <c r="B18" s="20" t="s">
        <v>78</v>
      </c>
      <c r="C18" s="20" t="s">
        <v>79</v>
      </c>
      <c r="D18" s="21" t="s">
        <v>62</v>
      </c>
      <c r="E18" s="22" t="s">
        <v>49</v>
      </c>
      <c r="F18" s="10">
        <v>40</v>
      </c>
      <c r="G18" s="10"/>
      <c r="H18" s="10"/>
      <c r="I18" s="10"/>
      <c r="J18" s="10"/>
      <c r="K18" s="10"/>
      <c r="L18" s="10"/>
      <c r="M18" s="10"/>
      <c r="N18" s="10"/>
      <c r="O18" s="17">
        <v>49</v>
      </c>
      <c r="P18" s="10"/>
      <c r="Q18" s="10"/>
      <c r="R18" s="10"/>
      <c r="S18" s="10"/>
      <c r="T18" s="10"/>
      <c r="U18" s="17">
        <v>46</v>
      </c>
      <c r="V18" s="10"/>
      <c r="W18" s="10"/>
      <c r="X18" s="10"/>
      <c r="Y18" s="10"/>
      <c r="Z18" s="10"/>
      <c r="AA18" s="10"/>
      <c r="AB18" s="10">
        <v>38</v>
      </c>
      <c r="AC18" s="10"/>
      <c r="AD18" s="10"/>
      <c r="AE18" s="10"/>
      <c r="AF18" s="10"/>
      <c r="AG18" s="10"/>
      <c r="AH18" s="10"/>
      <c r="AI18" s="10">
        <v>49</v>
      </c>
      <c r="AJ18" s="10"/>
      <c r="AK18" s="10"/>
      <c r="AL18" s="10">
        <v>48</v>
      </c>
      <c r="AM18" s="10"/>
      <c r="AN18" s="10"/>
      <c r="AO18" s="10"/>
      <c r="AP18" s="10"/>
      <c r="AQ18" s="3">
        <f>SUM(F18:AP18)</f>
        <v>270</v>
      </c>
      <c r="AR18" s="4">
        <f t="shared" si="1"/>
        <v>6</v>
      </c>
      <c r="AS18" s="4">
        <f>IF(COUNT(F18:AP18)&gt;0,LARGE(F18:AP18,1),0)+IF(COUNT(F18:AP18)&gt;1,LARGE(F18:AP18,2),0)+IF(COUNT(F18:AP18)&gt;2,LARGE(F18:AP18,3),0)+IF(COUNT(F18:AP18)&gt;3,LARGE(F18:AP18,4),0)+IF(COUNT(F18:AP18)&gt;4,LARGE(F18:AP18,5),0)+IF(COUNT(F18:AP18)&gt;5,LARGE(F18:AP18,6),0)+IF(COUNT(F18:AP18)&gt;6,LARGE(F18:AP18,7),0)+IF(COUNT(F18:AP18)&gt;7,LARGE(F18:AP18,8),0)+IF(COUNT(F18:AP18)&gt;8,LARGE(F18:AP18,9),0)+IF(COUNT(F18:AP18)&gt;9,LARGE(F18:AP18,10),0)+IF(COUNT(F18:AP18)&gt;10,LARGE(F18:AP18,11),0)+IF(COUNT(F18:AP18)&gt;11,LARGE(F18:AP18,12),0)+IF(COUNT(F18:AP18)&gt;12,LARGE(F18:AP18,13),0)+IF(COUNT(F18:AP18)&gt;13,LARGE(F18:AP18,14),0)+IF(COUNT(F18:AP18)&gt;14,LARGE(F18:AP18,15),0)</f>
        <v>270</v>
      </c>
      <c r="AT18" s="4">
        <f>IF(COUNT(F18:AP18)&lt;22,IF(COUNT(F18:AP18)&gt;14,(COUNT(F18:AP18)-15),0)*20,120)</f>
        <v>0</v>
      </c>
      <c r="AU18" s="3">
        <f t="shared" si="0"/>
        <v>270</v>
      </c>
      <c r="AV18" s="4" t="str">
        <f>B18</f>
        <v>Wissgott</v>
      </c>
      <c r="AW18" s="8">
        <f>A18</f>
        <v>0</v>
      </c>
    </row>
    <row r="19" spans="1:49" ht="15.75" customHeight="1">
      <c r="A19" s="14"/>
      <c r="B19" s="23" t="s">
        <v>136</v>
      </c>
      <c r="C19" s="19" t="s">
        <v>135</v>
      </c>
      <c r="D19" s="23">
        <v>84</v>
      </c>
      <c r="E19" s="23" t="s">
        <v>126</v>
      </c>
      <c r="F19" s="15"/>
      <c r="G19" s="6"/>
      <c r="H19" s="4">
        <v>47</v>
      </c>
      <c r="L19" s="4">
        <v>45</v>
      </c>
      <c r="T19" s="4">
        <v>45</v>
      </c>
      <c r="U19" s="17">
        <v>43</v>
      </c>
      <c r="W19" s="4">
        <v>49</v>
      </c>
      <c r="AQ19" s="3">
        <f>SUM(G19:AP19)</f>
        <v>229</v>
      </c>
      <c r="AR19" s="4">
        <f t="shared" si="1"/>
        <v>5</v>
      </c>
      <c r="AS19" s="4">
        <f>IF(COUNT(F19:AP19)&gt;0,LARGE(F19:AP19,1),0)+IF(COUNT(F19:AP19)&gt;1,LARGE(F19:AP19,2),0)+IF(COUNT(F19:AP19)&gt;2,LARGE(F19:AP19,3),0)+IF(COUNT(F19:AP19)&gt;3,LARGE(F19:AP19,4),0)+IF(COUNT(F19:AP19)&gt;4,LARGE(F19:AP19,5),0)+IF(COUNT(F19:AP19)&gt;5,LARGE(F19:AP19,6),0)+IF(COUNT(F19:AP19)&gt;6,LARGE(F19:AP19,7),0)+IF(COUNT(F19:AP19)&gt;7,LARGE(F19:AP19,8),0)+IF(COUNT(F19:AP19)&gt;8,LARGE(F19:AP19,9),0)+IF(COUNT(F19:AP19)&gt;9,LARGE(F19:AP19,10),0)+IF(COUNT(F19:AP19)&gt;10,LARGE(F19:AP19,11),0)+IF(COUNT(F19:AP19)&gt;11,LARGE(F19:AP19,12),0)+IF(COUNT(F19:AP19)&gt;12,LARGE(F19:AP19,13),0)+IF(COUNT(F19:AP19)&gt;13,LARGE(F19:AP19,14),0)+IF(COUNT(F19:AP19)&gt;14,LARGE(F19:AP19,15),0)</f>
        <v>229</v>
      </c>
      <c r="AT19" s="4">
        <f>IF(COUNT(G19:AP19)&lt;22,IF(COUNT(G19:AP19)&gt;14,(COUNT(G19:AP19)-15),0)*20,120)</f>
        <v>0</v>
      </c>
      <c r="AU19" s="3">
        <f t="shared" si="0"/>
        <v>229</v>
      </c>
      <c r="AV19" s="15" t="str">
        <f>B19</f>
        <v>Pipper</v>
      </c>
      <c r="AW19" s="8">
        <f>A19</f>
        <v>0</v>
      </c>
    </row>
    <row r="20" spans="1:47" ht="15.75" customHeight="1">
      <c r="A20" s="14"/>
      <c r="B20" s="27" t="s">
        <v>245</v>
      </c>
      <c r="C20" s="27" t="s">
        <v>246</v>
      </c>
      <c r="D20" s="27">
        <v>1980</v>
      </c>
      <c r="E20" s="27" t="s">
        <v>247</v>
      </c>
      <c r="L20" s="4">
        <v>43</v>
      </c>
      <c r="Y20" s="4">
        <v>46</v>
      </c>
      <c r="Z20" s="4">
        <v>44</v>
      </c>
      <c r="AA20" s="4">
        <v>40</v>
      </c>
      <c r="AQ20" s="3">
        <f>SUM(F20:AP20)</f>
        <v>173</v>
      </c>
      <c r="AR20" s="4">
        <f t="shared" si="1"/>
        <v>4</v>
      </c>
      <c r="AS20" s="4">
        <f>IF(COUNT(F20:AP20)&gt;0,LARGE(F20:AP20,1),0)+IF(COUNT(F20:AP20)&gt;1,LARGE(F20:AP20,2),0)+IF(COUNT(F20:AP20)&gt;2,LARGE(F20:AP20,3),0)+IF(COUNT(F20:AP20)&gt;3,LARGE(F20:AP20,4),0)+IF(COUNT(F20:AP20)&gt;4,LARGE(F20:AP20,5),0)+IF(COUNT(F20:AP20)&gt;5,LARGE(F20:AP20,6),0)+IF(COUNT(F20:AP20)&gt;6,LARGE(F20:AP20,7),0)+IF(COUNT(F20:AP20)&gt;7,LARGE(F20:AP20,8),0)+IF(COUNT(F20:AP20)&gt;8,LARGE(F20:AP20,9),0)+IF(COUNT(F20:AP20)&gt;9,LARGE(F20:AP20,10),0)+IF(COUNT(F20:AP20)&gt;10,LARGE(F20:AP20,11),0)+IF(COUNT(F20:AP20)&gt;11,LARGE(F20:AP20,12),0)+IF(COUNT(F20:AP20)&gt;12,LARGE(F20:AP20,13),0)+IF(COUNT(F20:AP20)&gt;13,LARGE(F20:AP20,14),0)+IF(COUNT(F20:AP20)&gt;14,LARGE(F20:AP20,15),0)</f>
        <v>173</v>
      </c>
      <c r="AT20" s="4">
        <f>IF(COUNT(F20:AP20)&lt;22,IF(COUNT(F20:AP20)&gt;14,(COUNT(F20:AP20)-15),0)*20,120)</f>
        <v>0</v>
      </c>
      <c r="AU20" s="3">
        <f t="shared" si="0"/>
        <v>173</v>
      </c>
    </row>
    <row r="21" spans="1:49" s="4" customFormat="1" ht="15.75" customHeight="1">
      <c r="A21" s="14"/>
      <c r="B21" s="23" t="s">
        <v>141</v>
      </c>
      <c r="C21" s="19" t="s">
        <v>61</v>
      </c>
      <c r="D21" s="23">
        <v>80</v>
      </c>
      <c r="E21" s="23" t="s">
        <v>29</v>
      </c>
      <c r="F21" s="15"/>
      <c r="H21" s="4">
        <v>48</v>
      </c>
      <c r="Q21" s="17">
        <v>49</v>
      </c>
      <c r="S21" s="4">
        <v>49</v>
      </c>
      <c r="AA21" s="4">
        <v>49</v>
      </c>
      <c r="AQ21" s="3">
        <f>SUM(G21:AP21)</f>
        <v>195</v>
      </c>
      <c r="AR21" s="4">
        <f>(COUNT(G21:AP21))</f>
        <v>4</v>
      </c>
      <c r="AS21" s="4">
        <f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</f>
        <v>195</v>
      </c>
      <c r="AT21" s="4">
        <f>IF(COUNT(G21:AP21)&lt;22,IF(COUNT(G21:AP21)&gt;14,(COUNT(G21:AP21)-15),0)*20,120)</f>
        <v>0</v>
      </c>
      <c r="AU21" s="3">
        <f t="shared" si="0"/>
        <v>195</v>
      </c>
      <c r="AV21" s="15" t="str">
        <f>B21</f>
        <v>Hennicken</v>
      </c>
      <c r="AW21" s="4">
        <f>A21</f>
        <v>0</v>
      </c>
    </row>
    <row r="22" spans="1:47" ht="15.75" customHeight="1">
      <c r="A22" s="14"/>
      <c r="B22" s="19" t="s">
        <v>236</v>
      </c>
      <c r="C22" s="19" t="s">
        <v>237</v>
      </c>
      <c r="D22" s="19">
        <v>1983</v>
      </c>
      <c r="E22" s="36" t="s">
        <v>275</v>
      </c>
      <c r="K22" s="17">
        <v>41</v>
      </c>
      <c r="M22" s="17">
        <v>49</v>
      </c>
      <c r="Q22" s="35">
        <v>48</v>
      </c>
      <c r="AM22" s="3">
        <v>49</v>
      </c>
      <c r="AQ22" s="3">
        <f>SUM(F22:AP22)</f>
        <v>187</v>
      </c>
      <c r="AR22" s="4">
        <f>(COUNT(F22:AP22))</f>
        <v>4</v>
      </c>
      <c r="AS22" s="4">
        <f>IF(COUNT(F22:AP22)&gt;0,LARGE(F22:AP22,1),0)+IF(COUNT(F22:AP22)&gt;1,LARGE(F22:AP22,2),0)+IF(COUNT(F22:AP22)&gt;2,LARGE(F22:AP22,3),0)+IF(COUNT(F22:AP22)&gt;3,LARGE(F22:AP22,4),0)+IF(COUNT(F22:AP22)&gt;4,LARGE(F22:AP22,5),0)+IF(COUNT(F22:AP22)&gt;5,LARGE(F22:AP22,6),0)+IF(COUNT(F22:AP22)&gt;6,LARGE(F22:AP22,7),0)+IF(COUNT(F22:AP22)&gt;7,LARGE(F22:AP22,8),0)+IF(COUNT(F22:AP22)&gt;8,LARGE(F22:AP22,9),0)+IF(COUNT(F22:AP22)&gt;9,LARGE(F22:AP22,10),0)+IF(COUNT(F22:AP22)&gt;10,LARGE(F22:AP22,11),0)+IF(COUNT(F22:AP22)&gt;11,LARGE(F22:AP22,12),0)+IF(COUNT(F22:AP22)&gt;12,LARGE(F22:AP22,13),0)+IF(COUNT(F22:AP22)&gt;13,LARGE(F22:AP22,14),0)+IF(COUNT(F22:AP22)&gt;14,LARGE(F22:AP22,15),0)</f>
        <v>187</v>
      </c>
      <c r="AT22" s="4">
        <f>IF(COUNT(F22:AP22)&lt;22,IF(COUNT(F22:AP22)&gt;14,(COUNT(F22:AP22)-15),0)*20,120)</f>
        <v>0</v>
      </c>
      <c r="AU22" s="3">
        <f t="shared" si="0"/>
        <v>187</v>
      </c>
    </row>
    <row r="23" spans="2:49" s="14" customFormat="1" ht="15.75" customHeight="1">
      <c r="B23" s="19" t="s">
        <v>221</v>
      </c>
      <c r="C23" s="19" t="s">
        <v>222</v>
      </c>
      <c r="D23" s="19">
        <v>1979</v>
      </c>
      <c r="E23" s="19" t="s">
        <v>223</v>
      </c>
      <c r="F23" s="10"/>
      <c r="G23" s="10"/>
      <c r="H23" s="10"/>
      <c r="I23" s="10"/>
      <c r="J23" s="10"/>
      <c r="K23" s="17">
        <v>50</v>
      </c>
      <c r="L23" s="10"/>
      <c r="M23" s="10"/>
      <c r="N23" s="10"/>
      <c r="O23" s="10"/>
      <c r="P23" s="10"/>
      <c r="Q23" s="17">
        <v>50</v>
      </c>
      <c r="R23" s="10"/>
      <c r="S23" s="10"/>
      <c r="T23" s="10">
        <v>50</v>
      </c>
      <c r="U23" s="10"/>
      <c r="V23" s="10"/>
      <c r="W23" s="17">
        <v>49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3">
        <f>SUM(F23:AP23)</f>
        <v>199</v>
      </c>
      <c r="AR23" s="4">
        <f>(COUNT(F23:AP23))</f>
        <v>4</v>
      </c>
      <c r="AS23" s="4">
        <f>IF(COUNT(F23:AP23)&gt;0,LARGE(F23:AP23,1),0)+IF(COUNT(F23:AP23)&gt;1,LARGE(F23:AP23,2),0)+IF(COUNT(F23:AP23)&gt;2,LARGE(F23:AP23,3),0)+IF(COUNT(F23:AP23)&gt;3,LARGE(F23:AP23,4),0)+IF(COUNT(F23:AP23)&gt;4,LARGE(F23:AP23,5),0)+IF(COUNT(F23:AP23)&gt;5,LARGE(F23:AP23,6),0)+IF(COUNT(F23:AP23)&gt;6,LARGE(F23:AP23,7),0)+IF(COUNT(F23:AP23)&gt;7,LARGE(F23:AP23,8),0)+IF(COUNT(F23:AP23)&gt;8,LARGE(F23:AP23,9),0)+IF(COUNT(F23:AP23)&gt;9,LARGE(F23:AP23,10),0)+IF(COUNT(F23:AP23)&gt;10,LARGE(F23:AP23,11),0)+IF(COUNT(F23:AP23)&gt;11,LARGE(F23:AP23,12),0)+IF(COUNT(F23:AP23)&gt;12,LARGE(F23:AP23,13),0)+IF(COUNT(F23:AP23)&gt;13,LARGE(F23:AP23,14),0)+IF(COUNT(F23:AP23)&gt;14,LARGE(F23:AP23,15),0)</f>
        <v>199</v>
      </c>
      <c r="AT23" s="4">
        <f>IF(COUNT(F23:AP23)&lt;22,IF(COUNT(F23:AP23)&gt;14,(COUNT(F23:AP23)-15),0)*20,120)</f>
        <v>0</v>
      </c>
      <c r="AU23" s="3">
        <f t="shared" si="0"/>
        <v>199</v>
      </c>
      <c r="AV23" s="4"/>
      <c r="AW23" s="4"/>
    </row>
    <row r="24" spans="1:49" ht="15.75" customHeight="1">
      <c r="A24" s="14"/>
      <c r="B24" s="19" t="s">
        <v>228</v>
      </c>
      <c r="C24" s="19" t="s">
        <v>227</v>
      </c>
      <c r="D24" s="19">
        <v>1982</v>
      </c>
      <c r="E24" s="19" t="s">
        <v>223</v>
      </c>
      <c r="F24" s="10"/>
      <c r="G24" s="10"/>
      <c r="H24" s="10"/>
      <c r="I24" s="10"/>
      <c r="J24" s="10"/>
      <c r="K24" s="17">
        <v>47</v>
      </c>
      <c r="L24" s="10"/>
      <c r="M24" s="10"/>
      <c r="N24" s="10"/>
      <c r="O24" s="10"/>
      <c r="P24" s="10"/>
      <c r="Q24" s="35">
        <v>50</v>
      </c>
      <c r="R24" s="10"/>
      <c r="S24" s="10"/>
      <c r="T24" s="10"/>
      <c r="U24" s="10"/>
      <c r="V24" s="10"/>
      <c r="W24" s="17">
        <v>50</v>
      </c>
      <c r="X24" s="17">
        <v>49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3">
        <f>SUM(F24:AP24)</f>
        <v>196</v>
      </c>
      <c r="AR24" s="4">
        <f>(COUNT(F24:AP24))</f>
        <v>4</v>
      </c>
      <c r="AS24" s="4">
        <f>IF(COUNT(F24:AP24)&gt;0,LARGE(F24:AP24,1),0)+IF(COUNT(F24:AP24)&gt;1,LARGE(F24:AP24,2),0)+IF(COUNT(F24:AP24)&gt;2,LARGE(F24:AP24,3),0)+IF(COUNT(F24:AP24)&gt;3,LARGE(F24:AP24,4),0)+IF(COUNT(F24:AP24)&gt;4,LARGE(F24:AP24,5),0)+IF(COUNT(F24:AP24)&gt;5,LARGE(F24:AP24,6),0)+IF(COUNT(F24:AP24)&gt;6,LARGE(F24:AP24,7),0)+IF(COUNT(F24:AP24)&gt;7,LARGE(F24:AP24,8),0)+IF(COUNT(F24:AP24)&gt;8,LARGE(F24:AP24,9),0)+IF(COUNT(F24:AP24)&gt;9,LARGE(F24:AP24,10),0)+IF(COUNT(F24:AP24)&gt;10,LARGE(F24:AP24,11),0)+IF(COUNT(F24:AP24)&gt;11,LARGE(F24:AP24,12),0)+IF(COUNT(F24:AP24)&gt;12,LARGE(F24:AP24,13),0)+IF(COUNT(F24:AP24)&gt;13,LARGE(F24:AP24,14),0)+IF(COUNT(F24:AP24)&gt;14,LARGE(F24:AP24,15),0)</f>
        <v>196</v>
      </c>
      <c r="AT24" s="4">
        <f>IF(COUNT(F24:AP24)&lt;22,IF(COUNT(F24:AP24)&gt;14,(COUNT(F24:AP24)-15),0)*20,120)</f>
        <v>0</v>
      </c>
      <c r="AU24" s="3">
        <f t="shared" si="0"/>
        <v>196</v>
      </c>
      <c r="AV24" s="4"/>
      <c r="AW24" s="4"/>
    </row>
    <row r="25" spans="1:48" ht="15.75" customHeight="1">
      <c r="A25" s="14"/>
      <c r="B25" s="20" t="s">
        <v>100</v>
      </c>
      <c r="C25" s="20" t="s">
        <v>101</v>
      </c>
      <c r="D25" s="21" t="s">
        <v>102</v>
      </c>
      <c r="E25" s="22" t="s">
        <v>82</v>
      </c>
      <c r="F25" s="4">
        <v>50</v>
      </c>
      <c r="G25" s="10"/>
      <c r="H25" s="10">
        <v>50</v>
      </c>
      <c r="I25" s="10">
        <v>50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3">
        <f>SUM(F25:AP25)</f>
        <v>150</v>
      </c>
      <c r="AR25" s="4">
        <f>(COUNT(F25:AP25))</f>
        <v>3</v>
      </c>
      <c r="AS25" s="4">
        <f>IF(COUNT(F25:AP25)&gt;0,LARGE(F25:AP25,1),0)+IF(COUNT(F25:AP25)&gt;1,LARGE(F25:AP25,2),0)+IF(COUNT(F25:AP25)&gt;2,LARGE(F25:AP25,3),0)+IF(COUNT(F25:AP25)&gt;3,LARGE(F25:AP25,4),0)+IF(COUNT(F25:AP25)&gt;4,LARGE(F25:AP25,5),0)+IF(COUNT(F25:AP25)&gt;5,LARGE(F25:AP25,6),0)+IF(COUNT(F25:AP25)&gt;6,LARGE(F25:AP25,7),0)+IF(COUNT(F25:AP25)&gt;7,LARGE(F25:AP25,8),0)+IF(COUNT(F25:AP25)&gt;8,LARGE(F25:AP25,9),0)+IF(COUNT(F25:AP25)&gt;9,LARGE(F25:AP25,10),0)+IF(COUNT(F25:AP25)&gt;10,LARGE(F25:AP25,11),0)+IF(COUNT(F25:AP25)&gt;11,LARGE(F25:AP25,12),0)+IF(COUNT(F25:AP25)&gt;12,LARGE(F25:AP25,13),0)+IF(COUNT(F25:AP25)&gt;13,LARGE(F25:AP25,14),0)+IF(COUNT(F25:AP25)&gt;14,LARGE(F25:AP25,15),0)</f>
        <v>150</v>
      </c>
      <c r="AT25" s="4">
        <f>IF(COUNT(F25:AP25)&lt;22,IF(COUNT(F25:AP25)&gt;14,(COUNT(F25:AP25)-15),0)*20,120)</f>
        <v>0</v>
      </c>
      <c r="AU25" s="3">
        <f t="shared" si="0"/>
        <v>150</v>
      </c>
      <c r="AV25" s="3" t="str">
        <f>B25</f>
        <v>Bauchmüller</v>
      </c>
    </row>
    <row r="26" spans="2:49" s="14" customFormat="1" ht="15.75" customHeight="1">
      <c r="B26" s="34" t="s">
        <v>155</v>
      </c>
      <c r="C26" s="34" t="s">
        <v>156</v>
      </c>
      <c r="D26" s="34">
        <v>1982</v>
      </c>
      <c r="E26" s="34" t="s">
        <v>49</v>
      </c>
      <c r="F26" s="4"/>
      <c r="G26" s="4"/>
      <c r="H26" s="4"/>
      <c r="I26" s="4"/>
      <c r="J26" s="4">
        <v>50</v>
      </c>
      <c r="K26" s="4"/>
      <c r="L26" s="4"/>
      <c r="M26" s="4"/>
      <c r="N26" s="4"/>
      <c r="O26" s="4"/>
      <c r="P26" s="4">
        <v>48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v>36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3">
        <f>SUM(F26:AP26)</f>
        <v>134</v>
      </c>
      <c r="AR26" s="4">
        <f>(COUNT(F26:AP26))</f>
        <v>3</v>
      </c>
      <c r="AS26" s="4">
        <f>IF(COUNT(F26:AP26)&gt;0,LARGE(F26:AP26,1),0)+IF(COUNT(F26:AP26)&gt;1,LARGE(F26:AP26,2),0)+IF(COUNT(F26:AP26)&gt;2,LARGE(F26:AP26,3),0)+IF(COUNT(F26:AP26)&gt;3,LARGE(F26:AP26,4),0)+IF(COUNT(F26:AP26)&gt;4,LARGE(F26:AP26,5),0)+IF(COUNT(F26:AP26)&gt;5,LARGE(F26:AP26,6),0)+IF(COUNT(F26:AP26)&gt;6,LARGE(F26:AP26,7),0)+IF(COUNT(F26:AP26)&gt;7,LARGE(F26:AP26,8),0)+IF(COUNT(F26:AP26)&gt;8,LARGE(F26:AP26,9),0)+IF(COUNT(F26:AP26)&gt;9,LARGE(F26:AP26,10),0)+IF(COUNT(F26:AP26)&gt;10,LARGE(F26:AP26,11),0)+IF(COUNT(F26:AP26)&gt;11,LARGE(F26:AP26,12),0)+IF(COUNT(F26:AP26)&gt;12,LARGE(F26:AP26,13),0)+IF(COUNT(F26:AP26)&gt;13,LARGE(F26:AP26,14),0)+IF(COUNT(F26:AP26)&gt;14,LARGE(F26:AP26,15),0)</f>
        <v>134</v>
      </c>
      <c r="AT26" s="4">
        <f>IF(COUNT(F26:AP26)&lt;22,IF(COUNT(F26:AP26)&gt;14,(COUNT(F26:AP26)-15),0)*20,120)</f>
        <v>0</v>
      </c>
      <c r="AU26" s="3">
        <f t="shared" si="0"/>
        <v>134</v>
      </c>
      <c r="AV26" s="3"/>
      <c r="AW26" s="9"/>
    </row>
    <row r="27" spans="1:49" ht="15.75" customHeight="1">
      <c r="A27" s="14"/>
      <c r="B27" s="19" t="s">
        <v>193</v>
      </c>
      <c r="C27" s="19" t="s">
        <v>194</v>
      </c>
      <c r="D27" s="19">
        <v>1985</v>
      </c>
      <c r="E27" s="19" t="s">
        <v>195</v>
      </c>
      <c r="F27" s="10"/>
      <c r="G27" s="10"/>
      <c r="H27" s="10"/>
      <c r="I27" s="10"/>
      <c r="J27" s="10"/>
      <c r="K27" s="10">
        <v>50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>
        <v>50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7">
        <v>48</v>
      </c>
      <c r="AN27" s="10"/>
      <c r="AO27" s="10"/>
      <c r="AP27" s="10"/>
      <c r="AQ27" s="3">
        <f>SUM(F27:AP27)</f>
        <v>148</v>
      </c>
      <c r="AR27" s="4">
        <f>(COUNT(F27:AP27))</f>
        <v>3</v>
      </c>
      <c r="AS27" s="4">
        <f>IF(COUNT(F27:AP27)&gt;0,LARGE(F27:AP27,1),0)+IF(COUNT(F27:AP27)&gt;1,LARGE(F27:AP27,2),0)+IF(COUNT(F27:AP27)&gt;2,LARGE(F27:AP27,3),0)+IF(COUNT(F27:AP27)&gt;3,LARGE(F27:AP27,4),0)+IF(COUNT(F27:AP27)&gt;4,LARGE(F27:AP27,5),0)+IF(COUNT(F27:AP27)&gt;5,LARGE(F27:AP27,6),0)+IF(COUNT(F27:AP27)&gt;6,LARGE(F27:AP27,7),0)+IF(COUNT(F27:AP27)&gt;7,LARGE(F27:AP27,8),0)+IF(COUNT(F27:AP27)&gt;8,LARGE(F27:AP27,9),0)+IF(COUNT(F27:AP27)&gt;9,LARGE(F27:AP27,10),0)+IF(COUNT(F27:AP27)&gt;10,LARGE(F27:AP27,11),0)+IF(COUNT(F27:AP27)&gt;11,LARGE(F27:AP27,12),0)+IF(COUNT(F27:AP27)&gt;12,LARGE(F27:AP27,13),0)+IF(COUNT(F27:AP27)&gt;13,LARGE(F27:AP27,14),0)+IF(COUNT(F27:AP27)&gt;14,LARGE(F27:AP27,15),0)</f>
        <v>148</v>
      </c>
      <c r="AT27" s="4">
        <f>IF(COUNT(F27:AP27)&lt;22,IF(COUNT(F27:AP27)&gt;14,(COUNT(F27:AP27)-15),0)*20,120)</f>
        <v>0</v>
      </c>
      <c r="AU27" s="3">
        <f t="shared" si="0"/>
        <v>148</v>
      </c>
      <c r="AV27" s="4"/>
      <c r="AW27" s="4"/>
    </row>
    <row r="28" spans="1:49" ht="15">
      <c r="A28" s="14"/>
      <c r="B28" s="19" t="s">
        <v>234</v>
      </c>
      <c r="C28" s="19" t="s">
        <v>235</v>
      </c>
      <c r="D28" s="19">
        <v>1980</v>
      </c>
      <c r="E28" s="19" t="s">
        <v>195</v>
      </c>
      <c r="F28" s="10"/>
      <c r="G28" s="10"/>
      <c r="H28" s="10"/>
      <c r="I28" s="10"/>
      <c r="J28" s="10"/>
      <c r="K28" s="17">
        <v>43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39</v>
      </c>
      <c r="AD28" s="10"/>
      <c r="AE28" s="10"/>
      <c r="AF28" s="10"/>
      <c r="AG28" s="10"/>
      <c r="AH28" s="10"/>
      <c r="AI28" s="10"/>
      <c r="AJ28" s="10"/>
      <c r="AK28" s="10">
        <v>43</v>
      </c>
      <c r="AL28" s="10"/>
      <c r="AM28" s="10"/>
      <c r="AN28" s="10"/>
      <c r="AO28" s="10"/>
      <c r="AP28" s="10"/>
      <c r="AQ28" s="3">
        <f>SUM(F28:AP28)</f>
        <v>125</v>
      </c>
      <c r="AR28" s="4">
        <f>(COUNT(F28:AP28))</f>
        <v>3</v>
      </c>
      <c r="AS28" s="4">
        <f>IF(COUNT(F28:AP28)&gt;0,LARGE(F28:AP28,1),0)+IF(COUNT(F28:AP28)&gt;1,LARGE(F28:AP28,2),0)+IF(COUNT(F28:AP28)&gt;2,LARGE(F28:AP28,3),0)+IF(COUNT(F28:AP28)&gt;3,LARGE(F28:AP28,4),0)+IF(COUNT(F28:AP28)&gt;4,LARGE(F28:AP28,5),0)+IF(COUNT(F28:AP28)&gt;5,LARGE(F28:AP28,6),0)+IF(COUNT(F28:AP28)&gt;6,LARGE(F28:AP28,7),0)+IF(COUNT(F28:AP28)&gt;7,LARGE(F28:AP28,8),0)+IF(COUNT(F28:AP28)&gt;8,LARGE(F28:AP28,9),0)+IF(COUNT(F28:AP28)&gt;9,LARGE(F28:AP28,10),0)+IF(COUNT(F28:AP28)&gt;10,LARGE(F28:AP28,11),0)+IF(COUNT(F28:AP28)&gt;11,LARGE(F28:AP28,12),0)+IF(COUNT(F28:AP28)&gt;12,LARGE(F28:AP28,13),0)+IF(COUNT(F28:AP28)&gt;13,LARGE(F28:AP28,14),0)+IF(COUNT(F28:AP28)&gt;14,LARGE(F28:AP28,15),0)</f>
        <v>125</v>
      </c>
      <c r="AT28" s="4">
        <f>IF(COUNT(F28:AP28)&lt;22,IF(COUNT(F28:AP28)&gt;14,(COUNT(F28:AP28)-15),0)*20,120)</f>
        <v>0</v>
      </c>
      <c r="AU28" s="3">
        <f t="shared" si="0"/>
        <v>125</v>
      </c>
      <c r="AV28" s="4"/>
      <c r="AW28" s="4"/>
    </row>
    <row r="29" spans="1:48" ht="15">
      <c r="A29" s="14"/>
      <c r="B29" s="20" t="s">
        <v>70</v>
      </c>
      <c r="C29" s="20" t="s">
        <v>71</v>
      </c>
      <c r="D29" s="21" t="s">
        <v>72</v>
      </c>
      <c r="E29" s="22" t="s">
        <v>49</v>
      </c>
      <c r="F29" s="10">
        <v>43</v>
      </c>
      <c r="G29" s="10"/>
      <c r="H29" s="10"/>
      <c r="I29" s="10"/>
      <c r="J29" s="10"/>
      <c r="K29" s="10"/>
      <c r="L29" s="10"/>
      <c r="M29" s="10"/>
      <c r="N29" s="10"/>
      <c r="O29" s="10"/>
      <c r="P29" s="10">
        <v>49</v>
      </c>
      <c r="Q29" s="10"/>
      <c r="R29" s="10"/>
      <c r="S29" s="10"/>
      <c r="T29" s="10"/>
      <c r="U29" s="17">
        <v>49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3">
        <f>SUM(F29:AP29)</f>
        <v>141</v>
      </c>
      <c r="AR29" s="4">
        <f>(COUNT(F29:AP29))</f>
        <v>3</v>
      </c>
      <c r="AS29" s="4">
        <f>IF(COUNT(F29:AP29)&gt;0,LARGE(F29:AP29,1),0)+IF(COUNT(F29:AP29)&gt;1,LARGE(F29:AP29,2),0)+IF(COUNT(F29:AP29)&gt;2,LARGE(F29:AP29,3),0)+IF(COUNT(F29:AP29)&gt;3,LARGE(F29:AP29,4),0)+IF(COUNT(F29:AP29)&gt;4,LARGE(F29:AP29,5),0)+IF(COUNT(F29:AP29)&gt;5,LARGE(F29:AP29,6),0)+IF(COUNT(F29:AP29)&gt;6,LARGE(F29:AP29,7),0)+IF(COUNT(F29:AP29)&gt;7,LARGE(F29:AP29,8),0)+IF(COUNT(F29:AP29)&gt;8,LARGE(F29:AP29,9),0)+IF(COUNT(F29:AP29)&gt;9,LARGE(F29:AP29,10),0)+IF(COUNT(F29:AP29)&gt;10,LARGE(F29:AP29,11),0)+IF(COUNT(F29:AP29)&gt;11,LARGE(F29:AP29,12),0)+IF(COUNT(F29:AP29)&gt;12,LARGE(F29:AP29,13),0)+IF(COUNT(F29:AP29)&gt;13,LARGE(F29:AP29,14),0)+IF(COUNT(F29:AP29)&gt;14,LARGE(F29:AP29,15),0)</f>
        <v>141</v>
      </c>
      <c r="AT29" s="4">
        <f>IF(COUNT(F29:AP29)&lt;22,IF(COUNT(F29:AP29)&gt;14,(COUNT(F29:AP29)-15),0)*20,120)</f>
        <v>0</v>
      </c>
      <c r="AU29" s="3">
        <f t="shared" si="0"/>
        <v>141</v>
      </c>
      <c r="AV29" s="3" t="str">
        <f>B29</f>
        <v>Lothmann</v>
      </c>
    </row>
    <row r="30" spans="1:49" ht="15">
      <c r="A30" s="14"/>
      <c r="B30" s="20" t="s">
        <v>63</v>
      </c>
      <c r="C30" s="20" t="s">
        <v>64</v>
      </c>
      <c r="D30" s="21" t="s">
        <v>65</v>
      </c>
      <c r="E30" s="22" t="s">
        <v>49</v>
      </c>
      <c r="F30" s="10">
        <v>46</v>
      </c>
      <c r="G30" s="10"/>
      <c r="H30" s="10"/>
      <c r="I30" s="10"/>
      <c r="J30" s="10"/>
      <c r="K30" s="10"/>
      <c r="L30" s="10"/>
      <c r="M30" s="10"/>
      <c r="N30" s="10"/>
      <c r="O30" s="10"/>
      <c r="P30" s="10">
        <v>50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>
        <v>44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3">
        <f>SUM(F30:AP30)</f>
        <v>140</v>
      </c>
      <c r="AR30" s="4">
        <f>(COUNT(F30:AP30))</f>
        <v>3</v>
      </c>
      <c r="AS30" s="4">
        <f>IF(COUNT(F30:AP30)&gt;0,LARGE(F30:AP30,1),0)+IF(COUNT(F30:AP30)&gt;1,LARGE(F30:AP30,2),0)+IF(COUNT(F30:AP30)&gt;2,LARGE(F30:AP30,3),0)+IF(COUNT(F30:AP30)&gt;3,LARGE(F30:AP30,4),0)+IF(COUNT(F30:AP30)&gt;4,LARGE(F30:AP30,5),0)+IF(COUNT(F30:AP30)&gt;5,LARGE(F30:AP30,6),0)+IF(COUNT(F30:AP30)&gt;6,LARGE(F30:AP30,7),0)+IF(COUNT(F30:AP30)&gt;7,LARGE(F30:AP30,8),0)+IF(COUNT(F30:AP30)&gt;8,LARGE(F30:AP30,9),0)+IF(COUNT(F30:AP30)&gt;9,LARGE(F30:AP30,10),0)+IF(COUNT(F30:AP30)&gt;10,LARGE(F30:AP30,11),0)+IF(COUNT(F30:AP30)&gt;11,LARGE(F30:AP30,12),0)+IF(COUNT(F30:AP30)&gt;12,LARGE(F30:AP30,13),0)+IF(COUNT(F30:AP30)&gt;13,LARGE(F30:AP30,14),0)+IF(COUNT(F30:AP30)&gt;14,LARGE(F30:AP30,15),0)</f>
        <v>140</v>
      </c>
      <c r="AT30" s="4">
        <f>IF(COUNT(F30:AP30)&lt;22,IF(COUNT(F30:AP30)&gt;14,(COUNT(F30:AP30)-15),0)*20,120)</f>
        <v>0</v>
      </c>
      <c r="AU30" s="3">
        <f t="shared" si="0"/>
        <v>140</v>
      </c>
      <c r="AV30" s="4" t="str">
        <f>B30</f>
        <v>Maschmeier</v>
      </c>
      <c r="AW30" s="4">
        <f>A30</f>
        <v>0</v>
      </c>
    </row>
    <row r="31" spans="1:49" ht="15">
      <c r="A31" s="14"/>
      <c r="B31" s="19" t="s">
        <v>202</v>
      </c>
      <c r="C31" s="19" t="s">
        <v>171</v>
      </c>
      <c r="D31" s="19">
        <v>1983</v>
      </c>
      <c r="E31" s="19" t="s">
        <v>203</v>
      </c>
      <c r="F31" s="10"/>
      <c r="G31" s="10"/>
      <c r="H31" s="10"/>
      <c r="I31" s="10"/>
      <c r="J31" s="10"/>
      <c r="K31" s="10">
        <v>45</v>
      </c>
      <c r="L31" s="10"/>
      <c r="M31" s="10">
        <v>44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3">
        <f>SUM(F31:AP31)</f>
        <v>89</v>
      </c>
      <c r="AR31" s="4">
        <f>(COUNT(F31:AP31))</f>
        <v>2</v>
      </c>
      <c r="AS31" s="4">
        <f>IF(COUNT(F31:AP31)&gt;0,LARGE(F31:AP31,1),0)+IF(COUNT(F31:AP31)&gt;1,LARGE(F31:AP31,2),0)+IF(COUNT(F31:AP31)&gt;2,LARGE(F31:AP31,3),0)+IF(COUNT(F31:AP31)&gt;3,LARGE(F31:AP31,4),0)+IF(COUNT(F31:AP31)&gt;4,LARGE(F31:AP31,5),0)+IF(COUNT(F31:AP31)&gt;5,LARGE(F31:AP31,6),0)+IF(COUNT(F31:AP31)&gt;6,LARGE(F31:AP31,7),0)+IF(COUNT(F31:AP31)&gt;7,LARGE(F31:AP31,8),0)+IF(COUNT(F31:AP31)&gt;8,LARGE(F31:AP31,9),0)+IF(COUNT(F31:AP31)&gt;9,LARGE(F31:AP31,10),0)+IF(COUNT(F31:AP31)&gt;10,LARGE(F31:AP31,11),0)+IF(COUNT(F31:AP31)&gt;11,LARGE(F31:AP31,12),0)+IF(COUNT(F31:AP31)&gt;12,LARGE(F31:AP31,13),0)+IF(COUNT(F31:AP31)&gt;13,LARGE(F31:AP31,14),0)+IF(COUNT(F31:AP31)&gt;14,LARGE(F31:AP31,15),0)</f>
        <v>89</v>
      </c>
      <c r="AT31" s="4">
        <f>IF(COUNT(F31:AP31)&lt;22,IF(COUNT(F31:AP31)&gt;14,(COUNT(F31:AP31)-15),0)*20,120)</f>
        <v>0</v>
      </c>
      <c r="AU31" s="3">
        <f t="shared" si="0"/>
        <v>89</v>
      </c>
      <c r="AV31" s="4"/>
      <c r="AW31" s="4"/>
    </row>
    <row r="32" spans="1:49" ht="15">
      <c r="A32" s="14"/>
      <c r="B32" s="23" t="s">
        <v>142</v>
      </c>
      <c r="C32" s="19" t="s">
        <v>71</v>
      </c>
      <c r="D32" s="23">
        <v>86</v>
      </c>
      <c r="E32" s="23"/>
      <c r="F32" s="15"/>
      <c r="H32" s="4">
        <v>48</v>
      </c>
      <c r="I32" s="4">
        <v>46</v>
      </c>
      <c r="AQ32" s="3">
        <f>SUM(F32:AP32)</f>
        <v>94</v>
      </c>
      <c r="AR32" s="4">
        <f>(COUNT(G32:AP32))</f>
        <v>2</v>
      </c>
      <c r="AS32" s="4">
        <f>IF(COUNT(G32:AP32)&gt;0,LARGE(G32:AP32,1),0)+IF(COUNT(G32:AP32)&gt;1,LARGE(G32:AP32,2),0)+IF(COUNT(G32:AP32)&gt;2,LARGE(G32:AP32,3),0)+IF(COUNT(G32:AP32)&gt;3,LARGE(G32:AP32,4),0)+IF(COUNT(G32:AP32)&gt;4,LARGE(G32:AP32,5),0)+IF(COUNT(G32:AP32)&gt;5,LARGE(G32:AP32,6),0)+IF(COUNT(G32:AP32)&gt;6,LARGE(G32:AP32,7),0)+IF(COUNT(G32:AP32)&gt;7,LARGE(G32:AP32,8),0)+IF(COUNT(G32:AP32)&gt;8,LARGE(G32:AP32,9),0)+IF(COUNT(G32:AP32)&gt;9,LARGE(G32:AP32,10),0)+IF(COUNT(G32:AP32)&gt;10,LARGE(G32:AP32,11),0)+IF(COUNT(G32:AP32)&gt;11,LARGE(G32:AP32,12),0)+IF(COUNT(G32:AP32)&gt;12,LARGE(G32:AP32,13),0)+IF(COUNT(G32:AP32)&gt;13,LARGE(G32:AP32,14),0)+IF(COUNT(G32:AP32)&gt;14,LARGE(G32:AP32,15),0)</f>
        <v>94</v>
      </c>
      <c r="AT32" s="4">
        <f>IF(COUNT(G32:AP32)&lt;22,IF(COUNT(G32:AP32)&gt;14,(COUNT(G32:AP32)-15),0)*20,120)</f>
        <v>0</v>
      </c>
      <c r="AU32" s="3">
        <f t="shared" si="0"/>
        <v>94</v>
      </c>
      <c r="AV32" s="15" t="str">
        <f>B32</f>
        <v>Brüll</v>
      </c>
      <c r="AW32" s="4">
        <f>A32</f>
        <v>0</v>
      </c>
    </row>
    <row r="33" spans="1:47" ht="15">
      <c r="A33" s="14"/>
      <c r="B33" s="46" t="s">
        <v>313</v>
      </c>
      <c r="C33" s="46" t="s">
        <v>314</v>
      </c>
      <c r="D33" s="47">
        <v>1983</v>
      </c>
      <c r="E33" s="46" t="s">
        <v>315</v>
      </c>
      <c r="Y33" s="4">
        <v>49</v>
      </c>
      <c r="AA33" s="4">
        <v>42</v>
      </c>
      <c r="AQ33" s="3">
        <f>SUM(F33:AP33)</f>
        <v>91</v>
      </c>
      <c r="AR33" s="4">
        <f>(COUNT(F33:AP33))</f>
        <v>2</v>
      </c>
      <c r="AS33" s="4">
        <f>IF(COUNT(F33:AP33)&gt;0,LARGE(F33:AP33,1),0)+IF(COUNT(F33:AP33)&gt;1,LARGE(F33:AP33,2),0)+IF(COUNT(F33:AP33)&gt;2,LARGE(F33:AP33,3),0)+IF(COUNT(F33:AP33)&gt;3,LARGE(F33:AP33,4),0)+IF(COUNT(F33:AP33)&gt;4,LARGE(F33:AP33,5),0)+IF(COUNT(F33:AP33)&gt;5,LARGE(F33:AP33,6),0)+IF(COUNT(F33:AP33)&gt;6,LARGE(F33:AP33,7),0)+IF(COUNT(F33:AP33)&gt;7,LARGE(F33:AP33,8),0)+IF(COUNT(F33:AP33)&gt;8,LARGE(F33:AP33,9),0)+IF(COUNT(F33:AP33)&gt;9,LARGE(F33:AP33,10),0)+IF(COUNT(F33:AP33)&gt;10,LARGE(F33:AP33,11),0)+IF(COUNT(F33:AP33)&gt;11,LARGE(F33:AP33,12),0)+IF(COUNT(F33:AP33)&gt;12,LARGE(F33:AP33,13),0)+IF(COUNT(F33:AP33)&gt;13,LARGE(F33:AP33,14),0)+IF(COUNT(F33:AP33)&gt;14,LARGE(F33:AP33,15),0)</f>
        <v>91</v>
      </c>
      <c r="AT33" s="4">
        <f>IF(COUNT(F33:AP33)&lt;22,IF(COUNT(F33:AP33)&gt;14,(COUNT(F33:AP33)-15),0)*20,120)</f>
        <v>0</v>
      </c>
      <c r="AU33" s="4">
        <f t="shared" si="0"/>
        <v>91</v>
      </c>
    </row>
    <row r="34" spans="1:49" ht="15">
      <c r="A34" s="14"/>
      <c r="B34" s="19" t="s">
        <v>170</v>
      </c>
      <c r="C34" s="19" t="s">
        <v>171</v>
      </c>
      <c r="D34" s="19">
        <v>80</v>
      </c>
      <c r="E34" s="19" t="s">
        <v>172</v>
      </c>
      <c r="F34" s="10"/>
      <c r="G34" s="10"/>
      <c r="H34" s="10"/>
      <c r="I34" s="10"/>
      <c r="J34" s="10">
        <v>42</v>
      </c>
      <c r="K34" s="10"/>
      <c r="L34" s="10"/>
      <c r="M34" s="10"/>
      <c r="N34" s="10"/>
      <c r="O34" s="17">
        <v>46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3">
        <f>SUM(F34:AP34)</f>
        <v>88</v>
      </c>
      <c r="AR34" s="4">
        <f>(COUNT(F34:AP34))</f>
        <v>2</v>
      </c>
      <c r="AS34" s="4">
        <f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</f>
        <v>88</v>
      </c>
      <c r="AT34" s="4">
        <f>IF(COUNT(F34:AP34)&lt;22,IF(COUNT(F34:AP34)&gt;14,(COUNT(F34:AP34)-15),0)*20,120)</f>
        <v>0</v>
      </c>
      <c r="AU34" s="3">
        <f t="shared" si="0"/>
        <v>88</v>
      </c>
      <c r="AV34" s="4" t="str">
        <f>B34</f>
        <v>Gielkens</v>
      </c>
      <c r="AW34" s="4"/>
    </row>
    <row r="35" spans="1:47" ht="15">
      <c r="A35" s="18"/>
      <c r="B35" s="4" t="s">
        <v>307</v>
      </c>
      <c r="C35" s="4" t="s">
        <v>308</v>
      </c>
      <c r="D35" s="4">
        <v>85</v>
      </c>
      <c r="E35" s="4" t="s">
        <v>309</v>
      </c>
      <c r="W35" s="17">
        <v>50</v>
      </c>
      <c r="AB35" s="4">
        <v>32</v>
      </c>
      <c r="AQ35" s="3">
        <f>SUM(F35:AP35)</f>
        <v>82</v>
      </c>
      <c r="AR35" s="4">
        <f>(COUNT(F35:AP35))</f>
        <v>2</v>
      </c>
      <c r="AS35" s="4">
        <f aca="true" t="shared" si="2" ref="AS4:AS66">IF(COUNT(F35:AP35)&gt;0,LARGE(F35:AP35,1),0)+IF(COUNT(F35:AP35)&gt;1,LARGE(F35:AP35,2),0)+IF(COUNT(F35:AP35)&gt;2,LARGE(F35:AP35,3),0)+IF(COUNT(F35:AP35)&gt;3,LARGE(F35:AP35,4),0)+IF(COUNT(F35:AP35)&gt;4,LARGE(F35:AP35,5),0)+IF(COUNT(F35:AP35)&gt;5,LARGE(F35:AP35,6),0)+IF(COUNT(F35:AP35)&gt;6,LARGE(F35:AP35,7),0)+IF(COUNT(F35:AP35)&gt;7,LARGE(F35:AP35,8),0)+IF(COUNT(F35:AP35)&gt;8,LARGE(F35:AP35,9),0)+IF(COUNT(F35:AP35)&gt;9,LARGE(F35:AP35,10),0)+IF(COUNT(F35:AP35)&gt;10,LARGE(F35:AP35,11),0)+IF(COUNT(F35:AP35)&gt;11,LARGE(F35:AP35,12),0)+IF(COUNT(F35:AP35)&gt;12,LARGE(F35:AP35,13),0)+IF(COUNT(F35:AP35)&gt;13,LARGE(F35:AP35,14),0)+IF(COUNT(F35:AP35)&gt;14,LARGE(F35:AP35,15),0)</f>
        <v>82</v>
      </c>
      <c r="AT35" s="4">
        <f>IF(COUNT(F35:AP35)&lt;22,IF(COUNT(F35:AP35)&gt;14,(COUNT(F35:AP35)-15),0)*20,120)</f>
        <v>0</v>
      </c>
      <c r="AU35" s="4">
        <f t="shared" si="0"/>
        <v>82</v>
      </c>
    </row>
    <row r="36" spans="2:49" s="14" customFormat="1" ht="15.75" customHeight="1">
      <c r="B36" s="19" t="s">
        <v>103</v>
      </c>
      <c r="C36" s="19" t="s">
        <v>104</v>
      </c>
      <c r="D36" s="19">
        <v>81</v>
      </c>
      <c r="E36" s="19" t="s">
        <v>105</v>
      </c>
      <c r="F36" s="5"/>
      <c r="G36" s="11">
        <v>50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4">
        <v>50</v>
      </c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3">
        <f>SUM(F36:AP36)</f>
        <v>100</v>
      </c>
      <c r="AR36" s="4">
        <f>(COUNT(F36:AP36))</f>
        <v>2</v>
      </c>
      <c r="AS36" s="4">
        <f t="shared" si="2"/>
        <v>100</v>
      </c>
      <c r="AT36" s="4">
        <f>IF(COUNT(F36:AP36)&lt;22,IF(COUNT(F36:AP36)&gt;14,(COUNT(F36:AP36)-15),0)*20,120)</f>
        <v>0</v>
      </c>
      <c r="AU36" s="3">
        <f t="shared" si="0"/>
        <v>100</v>
      </c>
      <c r="AV36" s="5" t="str">
        <f>B36</f>
        <v>Jansen</v>
      </c>
      <c r="AW36" s="4">
        <f>A36</f>
        <v>0</v>
      </c>
    </row>
    <row r="37" spans="1:47" ht="15">
      <c r="A37" s="18"/>
      <c r="B37" s="48" t="s">
        <v>327</v>
      </c>
      <c r="C37" s="48" t="s">
        <v>130</v>
      </c>
      <c r="D37" s="48" t="s">
        <v>75</v>
      </c>
      <c r="E37" s="48" t="s">
        <v>323</v>
      </c>
      <c r="AA37" s="4">
        <v>41</v>
      </c>
      <c r="AG37" s="4">
        <v>48</v>
      </c>
      <c r="AQ37" s="3">
        <f>SUM(F37:AP37)</f>
        <v>89</v>
      </c>
      <c r="AR37" s="4">
        <f>(COUNT(F37:AP37))</f>
        <v>2</v>
      </c>
      <c r="AS37" s="4">
        <f t="shared" si="2"/>
        <v>89</v>
      </c>
      <c r="AT37" s="4">
        <f>IF(COUNT(F37:AP37)&lt;22,IF(COUNT(F37:AP37)&gt;14,(COUNT(F37:AP37)-15),0)*20,120)</f>
        <v>0</v>
      </c>
      <c r="AU37" s="4">
        <f t="shared" si="0"/>
        <v>89</v>
      </c>
    </row>
    <row r="38" spans="1:48" ht="15">
      <c r="A38" s="14"/>
      <c r="B38" s="20" t="s">
        <v>68</v>
      </c>
      <c r="C38" s="20" t="s">
        <v>69</v>
      </c>
      <c r="D38" s="21" t="s">
        <v>62</v>
      </c>
      <c r="E38" s="22" t="s">
        <v>49</v>
      </c>
      <c r="F38" s="10">
        <v>44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>
        <v>43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3">
        <f>SUM(F38:AP38)</f>
        <v>87</v>
      </c>
      <c r="AR38" s="4">
        <f>(COUNT(F38:AP38))</f>
        <v>2</v>
      </c>
      <c r="AS38" s="4">
        <f t="shared" si="2"/>
        <v>87</v>
      </c>
      <c r="AT38" s="4">
        <f>IF(COUNT(F38:AP38)&lt;22,IF(COUNT(F38:AP38)&gt;14,(COUNT(F38:AP38)-15),0)*20,120)</f>
        <v>0</v>
      </c>
      <c r="AU38" s="3">
        <f t="shared" si="0"/>
        <v>87</v>
      </c>
      <c r="AV38" s="3" t="str">
        <f>B38</f>
        <v>Körtgen</v>
      </c>
    </row>
    <row r="39" spans="2:49" s="14" customFormat="1" ht="15.75" customHeight="1">
      <c r="B39" s="19" t="s">
        <v>384</v>
      </c>
      <c r="C39" s="19" t="s">
        <v>237</v>
      </c>
      <c r="D39" s="39">
        <v>81</v>
      </c>
      <c r="E39" s="19" t="s">
        <v>385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v>47</v>
      </c>
      <c r="AC39" s="4"/>
      <c r="AD39" s="4"/>
      <c r="AE39" s="4"/>
      <c r="AF39" s="4"/>
      <c r="AG39" s="4"/>
      <c r="AH39" s="4"/>
      <c r="AI39" s="4"/>
      <c r="AJ39" s="4"/>
      <c r="AK39" s="4"/>
      <c r="AL39" s="4">
        <v>49</v>
      </c>
      <c r="AM39" s="4"/>
      <c r="AN39" s="4"/>
      <c r="AO39" s="4"/>
      <c r="AP39" s="4"/>
      <c r="AQ39" s="3">
        <f>SUM(F39:AP39)</f>
        <v>96</v>
      </c>
      <c r="AR39" s="4">
        <f>(COUNT(F39:AP39))</f>
        <v>2</v>
      </c>
      <c r="AS39" s="4">
        <f t="shared" si="2"/>
        <v>96</v>
      </c>
      <c r="AT39" s="4">
        <f>IF(COUNT(F39:AP39)&lt;22,IF(COUNT(F39:AP39)&gt;14,(COUNT(F39:AP39)-15),0)*20,120)</f>
        <v>0</v>
      </c>
      <c r="AU39" s="4">
        <f t="shared" si="0"/>
        <v>96</v>
      </c>
      <c r="AV39" s="3"/>
      <c r="AW39" s="9"/>
    </row>
    <row r="40" spans="1:49" ht="15">
      <c r="A40" s="18"/>
      <c r="B40" s="19" t="s">
        <v>162</v>
      </c>
      <c r="C40" s="19" t="s">
        <v>163</v>
      </c>
      <c r="D40" s="19">
        <v>80</v>
      </c>
      <c r="E40" s="19" t="s">
        <v>164</v>
      </c>
      <c r="F40" s="10"/>
      <c r="G40" s="10"/>
      <c r="H40" s="10"/>
      <c r="I40" s="10"/>
      <c r="J40" s="10">
        <v>47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>
        <v>50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3">
        <f>SUM(F40:AP40)</f>
        <v>97</v>
      </c>
      <c r="AR40" s="4">
        <f>(COUNT(F40:AP40))</f>
        <v>2</v>
      </c>
      <c r="AS40" s="4">
        <f t="shared" si="2"/>
        <v>97</v>
      </c>
      <c r="AT40" s="4">
        <f>IF(COUNT(F40:AP40)&lt;22,IF(COUNT(F40:AP40)&gt;14,(COUNT(F40:AP40)-15),0)*20,120)</f>
        <v>0</v>
      </c>
      <c r="AU40" s="3">
        <f aca="true" t="shared" si="3" ref="AU40:AU71">AS40+AT40</f>
        <v>97</v>
      </c>
      <c r="AV40" s="4" t="str">
        <f>B40</f>
        <v>Mengel</v>
      </c>
      <c r="AW40" s="4"/>
    </row>
    <row r="41" spans="1:48" ht="15">
      <c r="A41" s="14"/>
      <c r="B41" s="20" t="s">
        <v>66</v>
      </c>
      <c r="C41" s="20" t="s">
        <v>67</v>
      </c>
      <c r="D41" s="21">
        <v>84</v>
      </c>
      <c r="E41" s="22" t="s">
        <v>49</v>
      </c>
      <c r="F41" s="10">
        <v>45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v>50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3">
        <f>SUM(F41:AP41)</f>
        <v>95</v>
      </c>
      <c r="AR41" s="4">
        <f>(COUNT(F41:AP41))</f>
        <v>2</v>
      </c>
      <c r="AS41" s="4">
        <f t="shared" si="2"/>
        <v>95</v>
      </c>
      <c r="AT41" s="4">
        <f>IF(COUNT(F41:AP41)&lt;22,IF(COUNT(F41:AP41)&gt;14,(COUNT(F41:AP41)-15),0)*20,120)</f>
        <v>0</v>
      </c>
      <c r="AU41" s="3">
        <f t="shared" si="3"/>
        <v>95</v>
      </c>
      <c r="AV41" s="3" t="str">
        <f>B41</f>
        <v>Schirmer</v>
      </c>
    </row>
    <row r="42" spans="1:49" s="4" customFormat="1" ht="15.75" customHeight="1">
      <c r="A42" s="18"/>
      <c r="B42" s="20" t="s">
        <v>76</v>
      </c>
      <c r="C42" s="20" t="s">
        <v>77</v>
      </c>
      <c r="D42" s="21" t="s">
        <v>65</v>
      </c>
      <c r="E42" s="22" t="s">
        <v>43</v>
      </c>
      <c r="F42" s="10">
        <v>41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7">
        <v>47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3">
        <f>SUM(F42:AP42)</f>
        <v>88</v>
      </c>
      <c r="AR42" s="4">
        <f>(COUNT(F42:AP42))</f>
        <v>2</v>
      </c>
      <c r="AS42" s="4">
        <f t="shared" si="2"/>
        <v>88</v>
      </c>
      <c r="AT42" s="4">
        <f>IF(COUNT(F42:AP42)&lt;22,IF(COUNT(F42:AP42)&gt;14,(COUNT(F42:AP42)-15),0)*20,120)</f>
        <v>0</v>
      </c>
      <c r="AU42" s="3">
        <f t="shared" si="3"/>
        <v>88</v>
      </c>
      <c r="AV42" s="4" t="str">
        <f>B42</f>
        <v>Schwarz</v>
      </c>
      <c r="AW42" s="4">
        <f>A42</f>
        <v>0</v>
      </c>
    </row>
    <row r="43" spans="1:47" ht="15">
      <c r="A43" s="14"/>
      <c r="B43" s="19" t="s">
        <v>397</v>
      </c>
      <c r="C43" s="19" t="s">
        <v>130</v>
      </c>
      <c r="D43" s="39">
        <v>80</v>
      </c>
      <c r="E43" s="19" t="s">
        <v>398</v>
      </c>
      <c r="AB43" s="4">
        <v>33</v>
      </c>
      <c r="AI43" s="4">
        <v>48</v>
      </c>
      <c r="AQ43" s="3">
        <f>SUM(F43:AP43)</f>
        <v>81</v>
      </c>
      <c r="AR43" s="4">
        <f>(COUNT(F43:AP43))</f>
        <v>2</v>
      </c>
      <c r="AS43" s="4">
        <f t="shared" si="2"/>
        <v>81</v>
      </c>
      <c r="AT43" s="4">
        <f>IF(COUNT(F43:AP43)&lt;22,IF(COUNT(F43:AP43)&gt;14,(COUNT(F43:AP43)-15),0)*20,120)</f>
        <v>0</v>
      </c>
      <c r="AU43" s="4">
        <f t="shared" si="3"/>
        <v>81</v>
      </c>
    </row>
    <row r="44" spans="1:47" ht="25.5">
      <c r="A44" s="18"/>
      <c r="B44" s="19" t="s">
        <v>298</v>
      </c>
      <c r="C44" s="41" t="s">
        <v>299</v>
      </c>
      <c r="D44" s="41">
        <v>1981</v>
      </c>
      <c r="E44" s="41" t="s">
        <v>300</v>
      </c>
      <c r="U44" s="17">
        <v>48</v>
      </c>
      <c r="AB44" s="4">
        <v>37</v>
      </c>
      <c r="AQ44" s="3">
        <f>SUM(F44:AP44)</f>
        <v>85</v>
      </c>
      <c r="AR44" s="4">
        <f>(COUNT(F44:AP44))</f>
        <v>2</v>
      </c>
      <c r="AS44" s="4">
        <f t="shared" si="2"/>
        <v>85</v>
      </c>
      <c r="AT44" s="4">
        <f>IF(COUNT(F44:AP44)&lt;22,IF(COUNT(F44:AP44)&gt;14,(COUNT(F44:AP44)-15),0)*20,120)</f>
        <v>0</v>
      </c>
      <c r="AU44" s="4">
        <f t="shared" si="3"/>
        <v>85</v>
      </c>
    </row>
    <row r="45" spans="2:49" s="14" customFormat="1" ht="15.75" customHeight="1">
      <c r="B45" s="19" t="s">
        <v>168</v>
      </c>
      <c r="C45" s="19" t="s">
        <v>169</v>
      </c>
      <c r="D45" s="19">
        <v>81</v>
      </c>
      <c r="E45" s="19" t="s">
        <v>44</v>
      </c>
      <c r="F45" s="10"/>
      <c r="G45" s="10"/>
      <c r="H45" s="10"/>
      <c r="I45" s="10"/>
      <c r="J45" s="10">
        <v>44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>
        <v>46</v>
      </c>
      <c r="AL45" s="10"/>
      <c r="AM45" s="10"/>
      <c r="AN45" s="10"/>
      <c r="AO45" s="10"/>
      <c r="AP45" s="10"/>
      <c r="AQ45" s="3">
        <f>SUM(F45:AP45)</f>
        <v>90</v>
      </c>
      <c r="AR45" s="4">
        <f>(COUNT(F45:AP45))</f>
        <v>2</v>
      </c>
      <c r="AS45" s="4">
        <f t="shared" si="2"/>
        <v>90</v>
      </c>
      <c r="AT45" s="4">
        <f>IF(COUNT(F45:AP45)&lt;22,IF(COUNT(F45:AP45)&gt;14,(COUNT(F45:AP45)-15),0)*20,120)</f>
        <v>0</v>
      </c>
      <c r="AU45" s="3">
        <f t="shared" si="3"/>
        <v>90</v>
      </c>
      <c r="AV45" s="4" t="str">
        <f>B45</f>
        <v>Spierings</v>
      </c>
      <c r="AW45" s="4"/>
    </row>
    <row r="46" spans="1:47" ht="15">
      <c r="A46" s="18"/>
      <c r="B46" s="34" t="s">
        <v>262</v>
      </c>
      <c r="C46" s="34" t="s">
        <v>261</v>
      </c>
      <c r="D46" s="34">
        <v>1980</v>
      </c>
      <c r="E46" s="34" t="s">
        <v>263</v>
      </c>
      <c r="O46" s="17">
        <v>48</v>
      </c>
      <c r="P46" s="4">
        <v>46</v>
      </c>
      <c r="AQ46" s="3">
        <f>SUM(F46:AP46)</f>
        <v>94</v>
      </c>
      <c r="AR46" s="4">
        <f>(COUNT(F46:AP46))</f>
        <v>2</v>
      </c>
      <c r="AS46" s="4">
        <f t="shared" si="2"/>
        <v>94</v>
      </c>
      <c r="AT46" s="4">
        <f>IF(COUNT(F46:AP46)&lt;22,IF(COUNT(F46:AP46)&gt;14,(COUNT(F46:AP46)-15),0)*20,120)</f>
        <v>0</v>
      </c>
      <c r="AU46" s="3">
        <f t="shared" si="3"/>
        <v>94</v>
      </c>
    </row>
    <row r="47" spans="1:49" s="4" customFormat="1" ht="15">
      <c r="A47" s="19"/>
      <c r="B47" s="52" t="s">
        <v>430</v>
      </c>
      <c r="C47" s="52" t="s">
        <v>431</v>
      </c>
      <c r="D47" s="52">
        <v>1979</v>
      </c>
      <c r="E47" s="52" t="s">
        <v>263</v>
      </c>
      <c r="AF47" s="17">
        <v>50</v>
      </c>
      <c r="AL47" s="4">
        <v>47</v>
      </c>
      <c r="AQ47" s="3">
        <f>SUM(F47:AP47)</f>
        <v>97</v>
      </c>
      <c r="AR47" s="4">
        <f>(COUNT(F47:AP47))</f>
        <v>2</v>
      </c>
      <c r="AS47" s="4">
        <f t="shared" si="2"/>
        <v>97</v>
      </c>
      <c r="AT47" s="4">
        <f>IF(COUNT(F47:AP47)&lt;22,IF(COUNT(F47:AP47)&gt;14,(COUNT(F47:AP47)-15),0)*20,120)</f>
        <v>0</v>
      </c>
      <c r="AU47" s="4">
        <f t="shared" si="3"/>
        <v>97</v>
      </c>
      <c r="AV47" s="3"/>
      <c r="AW47" s="9"/>
    </row>
    <row r="48" spans="1:48" ht="15">
      <c r="A48" s="14"/>
      <c r="B48" s="20" t="s">
        <v>80</v>
      </c>
      <c r="C48" s="20" t="s">
        <v>81</v>
      </c>
      <c r="D48" s="21" t="s">
        <v>52</v>
      </c>
      <c r="E48" s="22" t="s">
        <v>82</v>
      </c>
      <c r="F48" s="10">
        <v>39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>
        <v>31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3">
        <f>SUM(F48:AP48)</f>
        <v>70</v>
      </c>
      <c r="AR48" s="4">
        <f>(COUNT(F48:AP48))</f>
        <v>2</v>
      </c>
      <c r="AS48" s="4">
        <f t="shared" si="2"/>
        <v>70</v>
      </c>
      <c r="AT48" s="4">
        <f>IF(COUNT(F48:AP48)&lt;22,IF(COUNT(F48:AP48)&gt;14,(COUNT(F48:AP48)-15),0)*20,120)</f>
        <v>0</v>
      </c>
      <c r="AU48" s="4">
        <f t="shared" si="3"/>
        <v>70</v>
      </c>
      <c r="AV48" s="3" t="str">
        <f>B48</f>
        <v>Vilvo</v>
      </c>
    </row>
    <row r="49" spans="1:49" s="4" customFormat="1" ht="22.5">
      <c r="A49" s="19"/>
      <c r="B49" s="29" t="s">
        <v>251</v>
      </c>
      <c r="C49" s="29" t="s">
        <v>252</v>
      </c>
      <c r="D49" s="31">
        <v>1979</v>
      </c>
      <c r="E49" s="29" t="s">
        <v>253</v>
      </c>
      <c r="M49" s="4">
        <v>50</v>
      </c>
      <c r="AC49" s="4">
        <v>49</v>
      </c>
      <c r="AQ49" s="3">
        <f>SUM(F49:AP49)</f>
        <v>99</v>
      </c>
      <c r="AR49" s="4">
        <f>(COUNT(F49:AP49))</f>
        <v>2</v>
      </c>
      <c r="AS49" s="4">
        <f t="shared" si="2"/>
        <v>99</v>
      </c>
      <c r="AT49" s="4">
        <f>IF(COUNT(F49:AP49)&lt;22,IF(COUNT(F49:AP49)&gt;14,(COUNT(F49:AP49)-15),0)*20,120)</f>
        <v>0</v>
      </c>
      <c r="AU49" s="3">
        <f t="shared" si="3"/>
        <v>99</v>
      </c>
      <c r="AV49" s="3"/>
      <c r="AW49" s="9"/>
    </row>
    <row r="50" spans="1:47" ht="39">
      <c r="A50" s="19"/>
      <c r="B50" s="64" t="s">
        <v>152</v>
      </c>
      <c r="C50" s="64" t="s">
        <v>514</v>
      </c>
      <c r="D50" s="64" t="s">
        <v>515</v>
      </c>
      <c r="E50" s="64" t="s">
        <v>516</v>
      </c>
      <c r="AM50" s="17">
        <v>49</v>
      </c>
      <c r="AP50" s="4">
        <v>49</v>
      </c>
      <c r="AQ50" s="3">
        <f>SUM(F50:AP50)</f>
        <v>98</v>
      </c>
      <c r="AR50" s="4">
        <f>(COUNT(F50:AP50))</f>
        <v>2</v>
      </c>
      <c r="AS50" s="4">
        <f t="shared" si="2"/>
        <v>98</v>
      </c>
      <c r="AT50" s="4">
        <f>IF(COUNT(F50:AP50)&lt;22,IF(COUNT(F50:AP50)&gt;14,(COUNT(F50:AP50)-15),0)*20,120)</f>
        <v>0</v>
      </c>
      <c r="AU50" s="4">
        <f t="shared" si="3"/>
        <v>98</v>
      </c>
    </row>
    <row r="51" spans="1:47" ht="26.25">
      <c r="A51" s="19"/>
      <c r="B51" s="64" t="s">
        <v>476</v>
      </c>
      <c r="C51" s="64" t="s">
        <v>101</v>
      </c>
      <c r="D51" s="64" t="s">
        <v>322</v>
      </c>
      <c r="E51" s="64" t="s">
        <v>92</v>
      </c>
      <c r="AK51" s="4">
        <v>48</v>
      </c>
      <c r="AM51" s="17">
        <v>50</v>
      </c>
      <c r="AQ51" s="3">
        <f>SUM(F51:AP51)</f>
        <v>98</v>
      </c>
      <c r="AR51" s="4">
        <f>(COUNT(F51:AP51))</f>
        <v>2</v>
      </c>
      <c r="AS51" s="4">
        <f t="shared" si="2"/>
        <v>98</v>
      </c>
      <c r="AT51" s="4">
        <f>IF(COUNT(F51:AP51)&lt;22,IF(COUNT(F51:AP51)&gt;14,(COUNT(F51:AP51)-15),0)*20,120)</f>
        <v>0</v>
      </c>
      <c r="AU51" s="4">
        <f t="shared" si="3"/>
        <v>98</v>
      </c>
    </row>
    <row r="52" spans="1:47" ht="26.25">
      <c r="A52" s="19"/>
      <c r="B52" s="64" t="s">
        <v>483</v>
      </c>
      <c r="C52" s="64" t="s">
        <v>484</v>
      </c>
      <c r="D52" s="64" t="s">
        <v>62</v>
      </c>
      <c r="E52" s="64" t="s">
        <v>485</v>
      </c>
      <c r="AM52" s="4">
        <v>46</v>
      </c>
      <c r="AQ52" s="3">
        <f>SUM(F52:AP52)</f>
        <v>46</v>
      </c>
      <c r="AR52" s="4">
        <f>(COUNT(F52:AP52))</f>
        <v>1</v>
      </c>
      <c r="AS52" s="4">
        <f t="shared" si="2"/>
        <v>46</v>
      </c>
      <c r="AT52" s="4">
        <f>IF(COUNT(F52:AP52)&lt;22,IF(COUNT(F52:AP52)&gt;14,(COUNT(F52:AP52)-15),0)*20,120)</f>
        <v>0</v>
      </c>
      <c r="AU52" s="4">
        <f t="shared" si="3"/>
        <v>46</v>
      </c>
    </row>
    <row r="53" spans="1:47" ht="15">
      <c r="A53" s="19"/>
      <c r="B53" s="19" t="s">
        <v>351</v>
      </c>
      <c r="C53" s="19" t="s">
        <v>331</v>
      </c>
      <c r="D53" s="39">
        <v>89</v>
      </c>
      <c r="E53" s="19" t="s">
        <v>352</v>
      </c>
      <c r="AB53" s="4">
        <v>44</v>
      </c>
      <c r="AQ53" s="3">
        <f>SUM(F53:AP53)</f>
        <v>44</v>
      </c>
      <c r="AR53" s="4">
        <f>(COUNT(F53:AP53))</f>
        <v>1</v>
      </c>
      <c r="AS53" s="4">
        <f t="shared" si="2"/>
        <v>44</v>
      </c>
      <c r="AT53" s="4">
        <f>IF(COUNT(F53:AP53)&lt;22,IF(COUNT(F53:AP53)&gt;14,(COUNT(F53:AP53)-15),0)*20,120)</f>
        <v>0</v>
      </c>
      <c r="AU53" s="4">
        <f t="shared" si="3"/>
        <v>44</v>
      </c>
    </row>
    <row r="54" spans="1:47" ht="26.25">
      <c r="A54" s="19"/>
      <c r="B54" s="64" t="s">
        <v>493</v>
      </c>
      <c r="C54" s="64" t="s">
        <v>494</v>
      </c>
      <c r="D54" s="64" t="s">
        <v>62</v>
      </c>
      <c r="E54" s="64" t="s">
        <v>495</v>
      </c>
      <c r="AM54" s="3">
        <v>50</v>
      </c>
      <c r="AQ54" s="3">
        <f>SUM(F54:AP54)</f>
        <v>50</v>
      </c>
      <c r="AR54" s="4">
        <f>(COUNT(F54:AP54))</f>
        <v>1</v>
      </c>
      <c r="AS54" s="4">
        <f t="shared" si="2"/>
        <v>50</v>
      </c>
      <c r="AT54" s="4">
        <f>IF(COUNT(F54:AP54)&lt;22,IF(COUNT(F54:AP54)&gt;14,(COUNT(F54:AP54)-15),0)*20,120)</f>
        <v>0</v>
      </c>
      <c r="AU54" s="4">
        <f t="shared" si="3"/>
        <v>50</v>
      </c>
    </row>
    <row r="55" spans="1:47" ht="15">
      <c r="A55" s="19"/>
      <c r="B55" s="19" t="s">
        <v>373</v>
      </c>
      <c r="C55" s="19" t="s">
        <v>374</v>
      </c>
      <c r="D55" s="39">
        <v>89</v>
      </c>
      <c r="E55" s="19" t="s">
        <v>375</v>
      </c>
      <c r="AB55" s="4">
        <v>33</v>
      </c>
      <c r="AQ55" s="3">
        <f>SUM(F55:AP55)</f>
        <v>33</v>
      </c>
      <c r="AR55" s="4">
        <f>(COUNT(F55:AP55))</f>
        <v>1</v>
      </c>
      <c r="AS55" s="4">
        <f t="shared" si="2"/>
        <v>33</v>
      </c>
      <c r="AT55" s="4">
        <f>IF(COUNT(F55:AP55)&lt;22,IF(COUNT(F55:AP55)&gt;14,(COUNT(F55:AP55)-15),0)*20,120)</f>
        <v>0</v>
      </c>
      <c r="AU55" s="4">
        <f t="shared" si="3"/>
        <v>33</v>
      </c>
    </row>
    <row r="56" spans="1:49" ht="15">
      <c r="A56" s="14"/>
      <c r="B56" s="19" t="s">
        <v>215</v>
      </c>
      <c r="C56" s="19" t="s">
        <v>216</v>
      </c>
      <c r="D56" s="19">
        <v>1985</v>
      </c>
      <c r="E56" s="19" t="s">
        <v>217</v>
      </c>
      <c r="F56" s="10"/>
      <c r="G56" s="10"/>
      <c r="H56" s="10"/>
      <c r="I56" s="10"/>
      <c r="J56" s="10"/>
      <c r="K56" s="17">
        <v>49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3">
        <f>SUM(F56:AP56)</f>
        <v>49</v>
      </c>
      <c r="AR56" s="4">
        <f>(COUNT(F56:AP56))</f>
        <v>1</v>
      </c>
      <c r="AS56" s="4">
        <f t="shared" si="2"/>
        <v>49</v>
      </c>
      <c r="AT56" s="4">
        <f>IF(COUNT(F56:AP56)&lt;22,IF(COUNT(F56:AP56)&gt;14,(COUNT(F56:AP56)-15),0)*20,120)</f>
        <v>0</v>
      </c>
      <c r="AU56" s="3">
        <f t="shared" si="3"/>
        <v>49</v>
      </c>
      <c r="AV56" s="4"/>
      <c r="AW56" s="4"/>
    </row>
    <row r="57" spans="1:47" ht="15">
      <c r="A57" s="19"/>
      <c r="B57" s="19" t="s">
        <v>392</v>
      </c>
      <c r="C57" s="19" t="s">
        <v>308</v>
      </c>
      <c r="D57" s="39">
        <v>78</v>
      </c>
      <c r="E57" s="19" t="s">
        <v>381</v>
      </c>
      <c r="AB57" s="4">
        <v>41</v>
      </c>
      <c r="AQ57" s="3">
        <f>SUM(F57:AP57)</f>
        <v>41</v>
      </c>
      <c r="AR57" s="4">
        <f>(COUNT(F57:AP57))</f>
        <v>1</v>
      </c>
      <c r="AS57" s="4">
        <f t="shared" si="2"/>
        <v>41</v>
      </c>
      <c r="AT57" s="4">
        <f>IF(COUNT(F57:AP57)&lt;22,IF(COUNT(F57:AP57)&gt;14,(COUNT(F57:AP57)-15),0)*20,120)</f>
        <v>0</v>
      </c>
      <c r="AU57" s="4">
        <f t="shared" si="3"/>
        <v>41</v>
      </c>
    </row>
    <row r="58" spans="1:47" ht="15">
      <c r="A58" s="19"/>
      <c r="B58" s="19" t="s">
        <v>376</v>
      </c>
      <c r="C58" s="19" t="s">
        <v>377</v>
      </c>
      <c r="D58" s="39">
        <v>90</v>
      </c>
      <c r="E58" s="19" t="s">
        <v>378</v>
      </c>
      <c r="AB58" s="4">
        <v>32</v>
      </c>
      <c r="AQ58" s="3">
        <f>SUM(F58:AP58)</f>
        <v>32</v>
      </c>
      <c r="AR58" s="4">
        <f>(COUNT(F58:AP58))</f>
        <v>1</v>
      </c>
      <c r="AS58" s="4">
        <f t="shared" si="2"/>
        <v>32</v>
      </c>
      <c r="AT58" s="4">
        <f aca="true" t="shared" si="4" ref="AT58:AT64">IF(COUNT(F58:AP58)&lt;22,IF(COUNT(F58:AP58)&gt;14,(COUNT(F58:AP58)-15),0)*20,120)</f>
        <v>0</v>
      </c>
      <c r="AU58" s="4">
        <f t="shared" si="3"/>
        <v>32</v>
      </c>
    </row>
    <row r="59" spans="1:47" ht="15">
      <c r="A59" s="19"/>
      <c r="B59" s="19" t="s">
        <v>395</v>
      </c>
      <c r="C59" s="19" t="s">
        <v>396</v>
      </c>
      <c r="D59" s="39">
        <v>84</v>
      </c>
      <c r="E59" s="19" t="s">
        <v>379</v>
      </c>
      <c r="AB59" s="4">
        <v>34</v>
      </c>
      <c r="AQ59" s="3">
        <f>SUM(F59:AP59)</f>
        <v>34</v>
      </c>
      <c r="AR59" s="4">
        <f>(COUNT(F59:AP59))</f>
        <v>1</v>
      </c>
      <c r="AS59" s="4">
        <f t="shared" si="2"/>
        <v>34</v>
      </c>
      <c r="AT59" s="4">
        <f t="shared" si="4"/>
        <v>0</v>
      </c>
      <c r="AU59" s="4">
        <f t="shared" si="3"/>
        <v>34</v>
      </c>
    </row>
    <row r="60" spans="1:49" ht="15">
      <c r="A60" s="14"/>
      <c r="B60" s="19" t="s">
        <v>106</v>
      </c>
      <c r="C60" s="19" t="s">
        <v>163</v>
      </c>
      <c r="D60" s="19">
        <v>1980</v>
      </c>
      <c r="E60" s="19" t="s">
        <v>201</v>
      </c>
      <c r="F60" s="10"/>
      <c r="G60" s="10"/>
      <c r="H60" s="10"/>
      <c r="I60" s="10"/>
      <c r="J60" s="10"/>
      <c r="K60" s="10">
        <v>46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3">
        <f>SUM(F60:AP60)</f>
        <v>46</v>
      </c>
      <c r="AR60" s="4">
        <f>(COUNT(F60:AP60))</f>
        <v>1</v>
      </c>
      <c r="AS60" s="4">
        <f t="shared" si="2"/>
        <v>46</v>
      </c>
      <c r="AT60" s="4">
        <f t="shared" si="4"/>
        <v>0</v>
      </c>
      <c r="AU60" s="3">
        <f t="shared" si="3"/>
        <v>46</v>
      </c>
      <c r="AV60" s="4"/>
      <c r="AW60" s="4"/>
    </row>
    <row r="61" spans="1:47" ht="24">
      <c r="A61" s="19"/>
      <c r="B61" s="27" t="s">
        <v>248</v>
      </c>
      <c r="C61" s="27" t="s">
        <v>249</v>
      </c>
      <c r="D61" s="27">
        <v>1997</v>
      </c>
      <c r="E61" s="27" t="s">
        <v>250</v>
      </c>
      <c r="L61" s="4">
        <v>50</v>
      </c>
      <c r="AQ61" s="3">
        <f>SUM(F61:AP61)</f>
        <v>50</v>
      </c>
      <c r="AR61" s="4">
        <f>(COUNT(F61:AP61))</f>
        <v>1</v>
      </c>
      <c r="AS61" s="4">
        <f t="shared" si="2"/>
        <v>50</v>
      </c>
      <c r="AT61" s="4">
        <f t="shared" si="4"/>
        <v>0</v>
      </c>
      <c r="AU61" s="3">
        <f t="shared" si="3"/>
        <v>50</v>
      </c>
    </row>
    <row r="62" spans="1:47" ht="15">
      <c r="A62" s="19"/>
      <c r="B62" s="19" t="s">
        <v>390</v>
      </c>
      <c r="C62" s="19" t="s">
        <v>391</v>
      </c>
      <c r="D62" s="39">
        <v>78</v>
      </c>
      <c r="E62" s="19" t="s">
        <v>381</v>
      </c>
      <c r="AB62" s="4">
        <v>42</v>
      </c>
      <c r="AQ62" s="3">
        <f>SUM(F62:AP62)</f>
        <v>42</v>
      </c>
      <c r="AR62" s="4">
        <f>(COUNT(F62:AP62))</f>
        <v>1</v>
      </c>
      <c r="AS62" s="4">
        <f t="shared" si="2"/>
        <v>42</v>
      </c>
      <c r="AT62" s="4">
        <f t="shared" si="4"/>
        <v>0</v>
      </c>
      <c r="AU62" s="4">
        <f t="shared" si="3"/>
        <v>42</v>
      </c>
    </row>
    <row r="63" spans="1:47" ht="15">
      <c r="A63" s="19"/>
      <c r="B63" s="19" t="s">
        <v>466</v>
      </c>
      <c r="C63" s="19" t="s">
        <v>467</v>
      </c>
      <c r="D63" s="39">
        <v>81</v>
      </c>
      <c r="E63" s="19" t="s">
        <v>468</v>
      </c>
      <c r="AH63" s="4">
        <v>47</v>
      </c>
      <c r="AQ63" s="4">
        <f>SUM(F63:AP63)</f>
        <v>47</v>
      </c>
      <c r="AR63" s="4">
        <f>(COUNT(F63:AP63))</f>
        <v>1</v>
      </c>
      <c r="AS63" s="4">
        <f t="shared" si="2"/>
        <v>47</v>
      </c>
      <c r="AT63" s="4">
        <f t="shared" si="4"/>
        <v>0</v>
      </c>
      <c r="AU63" s="4">
        <f t="shared" si="3"/>
        <v>47</v>
      </c>
    </row>
    <row r="64" spans="1:49" s="14" customFormat="1" ht="15">
      <c r="A64" s="19"/>
      <c r="B64" s="19" t="s">
        <v>109</v>
      </c>
      <c r="C64" s="19" t="s">
        <v>79</v>
      </c>
      <c r="D64" s="19">
        <v>78</v>
      </c>
      <c r="E64" s="19" t="s">
        <v>110</v>
      </c>
      <c r="F64" s="4"/>
      <c r="G64" s="11">
        <v>48</v>
      </c>
      <c r="H64" s="10"/>
      <c r="I64" s="10"/>
      <c r="J64" s="10"/>
      <c r="K64" s="10"/>
      <c r="L64" s="10"/>
      <c r="M64" s="10"/>
      <c r="N64" s="10"/>
      <c r="O64" s="10"/>
      <c r="P64" s="11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3">
        <f>SUM(F64:AP64)</f>
        <v>48</v>
      </c>
      <c r="AR64" s="4">
        <f>(COUNT(F64:AP64))</f>
        <v>1</v>
      </c>
      <c r="AS64" s="4">
        <f t="shared" si="2"/>
        <v>48</v>
      </c>
      <c r="AT64" s="4">
        <f t="shared" si="4"/>
        <v>0</v>
      </c>
      <c r="AU64" s="3">
        <f t="shared" si="3"/>
        <v>48</v>
      </c>
      <c r="AV64" s="4" t="str">
        <f>B64</f>
        <v>Bexiga</v>
      </c>
      <c r="AW64" s="4">
        <f>A64</f>
        <v>0</v>
      </c>
    </row>
    <row r="65" spans="1:47" ht="15">
      <c r="A65" s="14"/>
      <c r="B65" s="29" t="s">
        <v>255</v>
      </c>
      <c r="C65" s="29" t="s">
        <v>84</v>
      </c>
      <c r="D65" s="31">
        <v>1984</v>
      </c>
      <c r="E65" s="29" t="s">
        <v>256</v>
      </c>
      <c r="M65" s="4">
        <v>46</v>
      </c>
      <c r="AQ65" s="3">
        <f>SUM(F65:AP65)</f>
        <v>46</v>
      </c>
      <c r="AR65" s="4">
        <f>(COUNT(F65:AP65))</f>
        <v>1</v>
      </c>
      <c r="AS65" s="4">
        <f t="shared" si="2"/>
        <v>46</v>
      </c>
      <c r="AT65" s="4">
        <f>IF(COUNT(F65:AP65)&lt;22,IF(COUNT(F65:AP65)&gt;14,(COUNT(F65:AP65)-15),0)*20,120)</f>
        <v>0</v>
      </c>
      <c r="AU65" s="3">
        <f t="shared" si="3"/>
        <v>46</v>
      </c>
    </row>
    <row r="66" spans="1:47" ht="15">
      <c r="A66" s="19"/>
      <c r="B66" s="49" t="s">
        <v>417</v>
      </c>
      <c r="C66" s="49" t="s">
        <v>413</v>
      </c>
      <c r="D66" s="49">
        <v>1981</v>
      </c>
      <c r="E66" s="49"/>
      <c r="F66" s="49"/>
      <c r="AD66" s="17">
        <v>45</v>
      </c>
      <c r="AQ66" s="3">
        <f>SUM(F66:AP66)</f>
        <v>45</v>
      </c>
      <c r="AR66" s="4">
        <f>(COUNT(F66:AP66))</f>
        <v>1</v>
      </c>
      <c r="AS66" s="4">
        <f t="shared" si="2"/>
        <v>45</v>
      </c>
      <c r="AT66" s="4">
        <f>IF(COUNT(F66:AP66)&lt;22,IF(COUNT(F66:AP66)&gt;14,(COUNT(F66:AP66)-15),0)*20,120)</f>
        <v>0</v>
      </c>
      <c r="AU66" s="4">
        <f t="shared" si="3"/>
        <v>45</v>
      </c>
    </row>
    <row r="67" spans="1:47" ht="15">
      <c r="A67" s="14"/>
      <c r="B67" s="34" t="s">
        <v>270</v>
      </c>
      <c r="C67" s="34" t="s">
        <v>51</v>
      </c>
      <c r="D67" s="34">
        <v>1979</v>
      </c>
      <c r="E67" s="34" t="s">
        <v>145</v>
      </c>
      <c r="P67" s="4">
        <v>38</v>
      </c>
      <c r="AQ67" s="3">
        <f>SUM(F67:AP67)</f>
        <v>38</v>
      </c>
      <c r="AR67" s="4">
        <f>(COUNT(F67:AP67))</f>
        <v>1</v>
      </c>
      <c r="AS67" s="4">
        <f>IF(COUNT(F67:AP67)&gt;0,LARGE(F67:AP67,1),0)+IF(COUNT(F67:AP67)&gt;1,LARGE(F67:AP67,2),0)+IF(COUNT(F67:AP67)&gt;2,LARGE(F67:AP67,3),0)+IF(COUNT(F67:AP67)&gt;3,LARGE(F67:AP67,4),0)+IF(COUNT(F67:AP67)&gt;4,LARGE(F67:AP67,5),0)+IF(COUNT(F67:AP67)&gt;5,LARGE(F67:AP67,6),0)+IF(COUNT(F67:AP67)&gt;6,LARGE(F67:AP67,7),0)+IF(COUNT(F67:AP67)&gt;7,LARGE(F67:AP67,8),0)+IF(COUNT(F67:AP67)&gt;8,LARGE(F67:AP67,9),0)+IF(COUNT(F67:AP67)&gt;9,LARGE(F67:AP67,10),0)+IF(COUNT(F67:AP67)&gt;10,LARGE(F67:AP67,11),0)+IF(COUNT(F67:AP67)&gt;11,LARGE(F67:AP67,12),0)+IF(COUNT(F67:AP67)&gt;12,LARGE(F67:AP67,13),0)+IF(COUNT(F67:AP67)&gt;13,LARGE(F67:AP67,14),0)+IF(COUNT(F67:AP67)&gt;14,LARGE(F67:AP67,15),0)</f>
        <v>38</v>
      </c>
      <c r="AT67" s="4">
        <f>IF(COUNT(F67:AP67)&lt;22,IF(COUNT(F67:AP67)&gt;14,(COUNT(F67:AP67)-15),0)*20,120)</f>
        <v>0</v>
      </c>
      <c r="AU67" s="4">
        <f t="shared" si="3"/>
        <v>38</v>
      </c>
    </row>
    <row r="68" spans="1:47" ht="15">
      <c r="A68" s="19"/>
      <c r="B68" s="48" t="s">
        <v>473</v>
      </c>
      <c r="C68" s="60" t="s">
        <v>474</v>
      </c>
      <c r="D68" s="60" t="s">
        <v>475</v>
      </c>
      <c r="E68" s="60" t="s">
        <v>92</v>
      </c>
      <c r="AK68" s="4">
        <v>49</v>
      </c>
      <c r="AQ68" s="4">
        <f>SUM(F68:AP68)</f>
        <v>49</v>
      </c>
      <c r="AR68" s="4">
        <f>(COUNT(F68:AP68))</f>
        <v>1</v>
      </c>
      <c r="AS68" s="4">
        <f>IF(COUNT(F68:AP68)&gt;0,LARGE(F68:AP68,1),0)+IF(COUNT(F68:AP68)&gt;1,LARGE(F68:AP68,2),0)+IF(COUNT(F68:AP68)&gt;2,LARGE(F68:AP68,3),0)+IF(COUNT(F68:AP68)&gt;3,LARGE(F68:AP68,4),0)+IF(COUNT(F68:AP68)&gt;4,LARGE(F68:AP68,5),0)+IF(COUNT(F68:AP68)&gt;5,LARGE(F68:AP68,6),0)+IF(COUNT(F68:AP68)&gt;6,LARGE(F68:AP68,7),0)+IF(COUNT(F68:AP68)&gt;7,LARGE(F68:AP68,8),0)+IF(COUNT(F68:AP68)&gt;8,LARGE(F68:AP68,9),0)+IF(COUNT(F68:AP68)&gt;9,LARGE(F68:AP68,10),0)+IF(COUNT(F68:AP68)&gt;10,LARGE(F68:AP68,11),0)+IF(COUNT(F68:AP68)&gt;11,LARGE(F68:AP68,12),0)+IF(COUNT(F68:AP68)&gt;12,LARGE(F68:AP68,13),0)+IF(COUNT(F68:AP68)&gt;13,LARGE(F68:AP68,14),0)+IF(COUNT(F68:AP68)&gt;14,LARGE(F68:AP68,15),0)</f>
        <v>49</v>
      </c>
      <c r="AT68" s="4">
        <f>IF(COUNT(F68:AP68)&lt;22,IF(COUNT(F68:AP68)&gt;14,(COUNT(F68:AP68)-15),0)*20,120)</f>
        <v>0</v>
      </c>
      <c r="AU68" s="4">
        <f t="shared" si="3"/>
        <v>49</v>
      </c>
    </row>
    <row r="69" spans="1:49" ht="15">
      <c r="A69" s="19"/>
      <c r="B69" s="19" t="s">
        <v>173</v>
      </c>
      <c r="C69" s="19" t="s">
        <v>174</v>
      </c>
      <c r="D69" s="19">
        <v>78</v>
      </c>
      <c r="E69" s="19" t="s">
        <v>175</v>
      </c>
      <c r="F69" s="10"/>
      <c r="G69" s="10"/>
      <c r="H69" s="10"/>
      <c r="I69" s="10"/>
      <c r="J69" s="10">
        <v>41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3">
        <f>SUM(F69:AP69)</f>
        <v>41</v>
      </c>
      <c r="AR69" s="4">
        <f>(COUNT(F69:AP69))</f>
        <v>1</v>
      </c>
      <c r="AS69" s="4">
        <f>IF(COUNT(F69:AP69)&gt;0,LARGE(F69:AP69,1),0)+IF(COUNT(F69:AP69)&gt;1,LARGE(F69:AP69,2),0)+IF(COUNT(F69:AP69)&gt;2,LARGE(F69:AP69,3),0)+IF(COUNT(F69:AP69)&gt;3,LARGE(F69:AP69,4),0)+IF(COUNT(F69:AP69)&gt;4,LARGE(F69:AP69,5),0)+IF(COUNT(F69:AP69)&gt;5,LARGE(F69:AP69,6),0)+IF(COUNT(F69:AP69)&gt;6,LARGE(F69:AP69,7),0)+IF(COUNT(F69:AP69)&gt;7,LARGE(F69:AP69,8),0)+IF(COUNT(F69:AP69)&gt;8,LARGE(F69:AP69,9),0)+IF(COUNT(F69:AP69)&gt;9,LARGE(F69:AP69,10),0)+IF(COUNT(F69:AP69)&gt;10,LARGE(F69:AP69,11),0)+IF(COUNT(F69:AP69)&gt;11,LARGE(F69:AP69,12),0)+IF(COUNT(F69:AP69)&gt;12,LARGE(F69:AP69,13),0)+IF(COUNT(F69:AP69)&gt;13,LARGE(F69:AP69,14),0)+IF(COUNT(F69:AP69)&gt;14,LARGE(F69:AP69,15),0)</f>
        <v>41</v>
      </c>
      <c r="AT69" s="4">
        <f>IF(COUNT(F69:AP69)&lt;22,IF(COUNT(F69:AP69)&gt;14,(COUNT(F69:AP69)-15),0)*20,120)</f>
        <v>0</v>
      </c>
      <c r="AU69" s="3">
        <f t="shared" si="3"/>
        <v>41</v>
      </c>
      <c r="AV69" s="4"/>
      <c r="AW69" s="4"/>
    </row>
    <row r="70" spans="1:47" ht="15">
      <c r="A70" s="19"/>
      <c r="B70" s="45" t="s">
        <v>310</v>
      </c>
      <c r="D70" s="45">
        <v>1981</v>
      </c>
      <c r="E70" s="45" t="s">
        <v>159</v>
      </c>
      <c r="X70" s="4">
        <v>50</v>
      </c>
      <c r="AQ70" s="3">
        <f>SUM(F70:AP70)</f>
        <v>50</v>
      </c>
      <c r="AR70" s="4">
        <f>(COUNT(G70:AP70))</f>
        <v>1</v>
      </c>
      <c r="AS70" s="4">
        <f>IF(COUNT(F70:AP70)&gt;0,LARGE(F70:AP70,1),0)+IF(COUNT(F70:AP70)&gt;1,LARGE(F70:AP70,2),0)+IF(COUNT(F70:AP70)&gt;2,LARGE(F70:AP70,3),0)+IF(COUNT(F70:AP70)&gt;3,LARGE(F70:AP70,4),0)+IF(COUNT(F70:AP70)&gt;4,LARGE(F70:AP70,5),0)+IF(COUNT(F70:AP70)&gt;5,LARGE(F70:AP70,6),0)+IF(COUNT(F70:AP70)&gt;6,LARGE(F70:AP70,7),0)+IF(COUNT(F70:AP70)&gt;7,LARGE(F70:AP70,8),0)+IF(COUNT(F70:AP70)&gt;8,LARGE(F70:AP70,9),0)+IF(COUNT(F70:AP70)&gt;9,LARGE(F70:AP70,10),0)+IF(COUNT(F70:AP70)&gt;10,LARGE(F70:AP70,11),0)+IF(COUNT(F70:AP70)&gt;11,LARGE(F70:AP70,12),0)+IF(COUNT(F70:AP70)&gt;12,LARGE(F70:AP70,13),0)+IF(COUNT(F70:AP70)&gt;13,LARGE(F70:AP70,14),0)+IF(COUNT(F70:AP70)&gt;14,LARGE(F70:AP70,15),0)</f>
        <v>50</v>
      </c>
      <c r="AT70" s="4">
        <f>IF(COUNT(G70:AP70)&lt;22,IF(COUNT(G70:AP70)&gt;14,(COUNT(G70:AP70)-15),0)*20,120)</f>
        <v>0</v>
      </c>
      <c r="AU70" s="4">
        <f t="shared" si="3"/>
        <v>50</v>
      </c>
    </row>
    <row r="71" spans="1:49" s="14" customFormat="1" ht="15">
      <c r="A71" s="19"/>
      <c r="B71" s="54" t="s">
        <v>455</v>
      </c>
      <c r="C71" s="54" t="s">
        <v>456</v>
      </c>
      <c r="D71" s="54"/>
      <c r="E71" s="54" t="s">
        <v>451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>
        <v>44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>
        <f>SUM(F71:AP71)</f>
        <v>44</v>
      </c>
      <c r="AR71" s="4">
        <f>(COUNT(F71:AP71))</f>
        <v>1</v>
      </c>
      <c r="AS71" s="4">
        <f>IF(COUNT(F71:AP71)&gt;0,LARGE(F71:AP71,1),0)+IF(COUNT(F71:AP71)&gt;1,LARGE(F71:AP71,2),0)+IF(COUNT(F71:AP71)&gt;2,LARGE(F71:AP71,3),0)+IF(COUNT(F71:AP71)&gt;3,LARGE(F71:AP71,4),0)+IF(COUNT(F71:AP71)&gt;4,LARGE(F71:AP71,5),0)+IF(COUNT(F71:AP71)&gt;5,LARGE(F71:AP71,6),0)+IF(COUNT(F71:AP71)&gt;6,LARGE(F71:AP71,7),0)+IF(COUNT(F71:AP71)&gt;7,LARGE(F71:AP71,8),0)+IF(COUNT(F71:AP71)&gt;8,LARGE(F71:AP71,9),0)+IF(COUNT(F71:AP71)&gt;9,LARGE(F71:AP71,10),0)+IF(COUNT(F71:AP71)&gt;10,LARGE(F71:AP71,11),0)+IF(COUNT(F71:AP71)&gt;11,LARGE(F71:AP71,12),0)+IF(COUNT(F71:AP71)&gt;12,LARGE(F71:AP71,13),0)+IF(COUNT(F71:AP71)&gt;13,LARGE(F71:AP71,14),0)+IF(COUNT(F71:AP71)&gt;14,LARGE(F71:AP71,15),0)</f>
        <v>44</v>
      </c>
      <c r="AT71" s="4">
        <f>IF(COUNT(F71:AP71)&lt;22,IF(COUNT(F71:AP71)&gt;14,(COUNT(F71:AP71)-15),0)*20,120)</f>
        <v>0</v>
      </c>
      <c r="AU71" s="4">
        <f t="shared" si="3"/>
        <v>44</v>
      </c>
      <c r="AV71" s="3"/>
      <c r="AW71" s="9"/>
    </row>
    <row r="72" spans="1:49" s="14" customFormat="1" ht="15">
      <c r="A72" s="19"/>
      <c r="B72" s="19" t="s">
        <v>366</v>
      </c>
      <c r="C72" s="19" t="s">
        <v>137</v>
      </c>
      <c r="D72" s="39">
        <v>93</v>
      </c>
      <c r="E72" s="19" t="s">
        <v>367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>
        <v>37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3">
        <f>SUM(F72:AP72)</f>
        <v>37</v>
      </c>
      <c r="AR72" s="4">
        <f>(COUNT(F72:AP72))</f>
        <v>1</v>
      </c>
      <c r="AS72" s="4">
        <f>IF(COUNT(F72:AP72)&gt;0,LARGE(F72:AP72,1),0)+IF(COUNT(F72:AP72)&gt;1,LARGE(F72:AP72,2),0)+IF(COUNT(F72:AP72)&gt;2,LARGE(F72:AP72,3),0)+IF(COUNT(F72:AP72)&gt;3,LARGE(F72:AP72,4),0)+IF(COUNT(F72:AP72)&gt;4,LARGE(F72:AP72,5),0)+IF(COUNT(F72:AP72)&gt;5,LARGE(F72:AP72,6),0)+IF(COUNT(F72:AP72)&gt;6,LARGE(F72:AP72,7),0)+IF(COUNT(F72:AP72)&gt;7,LARGE(F72:AP72,8),0)+IF(COUNT(F72:AP72)&gt;8,LARGE(F72:AP72,9),0)+IF(COUNT(F72:AP72)&gt;9,LARGE(F72:AP72,10),0)+IF(COUNT(F72:AP72)&gt;10,LARGE(F72:AP72,11),0)+IF(COUNT(F72:AP72)&gt;11,LARGE(F72:AP72,12),0)+IF(COUNT(F72:AP72)&gt;12,LARGE(F72:AP72,13),0)+IF(COUNT(F72:AP72)&gt;13,LARGE(F72:AP72,14),0)+IF(COUNT(F72:AP72)&gt;14,LARGE(F72:AP72,15),0)</f>
        <v>37</v>
      </c>
      <c r="AT72" s="4">
        <f>IF(COUNT(F72:AP72)&lt;22,IF(COUNT(F72:AP72)&gt;14,(COUNT(F72:AP72)-15),0)*20,120)</f>
        <v>0</v>
      </c>
      <c r="AU72" s="4">
        <f aca="true" t="shared" si="5" ref="AU72:AU103">AS72+AT72</f>
        <v>37</v>
      </c>
      <c r="AV72" s="3"/>
      <c r="AW72" s="9"/>
    </row>
    <row r="73" spans="1:49" s="14" customFormat="1" ht="15">
      <c r="A73" s="19"/>
      <c r="B73" s="54" t="s">
        <v>461</v>
      </c>
      <c r="C73" s="54" t="s">
        <v>166</v>
      </c>
      <c r="D73" s="54"/>
      <c r="E73" s="54" t="s">
        <v>451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>
        <v>40</v>
      </c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>
        <f>SUM(F73:AP73)</f>
        <v>40</v>
      </c>
      <c r="AR73" s="4">
        <f>(COUNT(F73:AP73))</f>
        <v>1</v>
      </c>
      <c r="AS73" s="4">
        <f>IF(COUNT(F73:AP73)&gt;0,LARGE(F73:AP73,1),0)+IF(COUNT(F73:AP73)&gt;1,LARGE(F73:AP73,2),0)+IF(COUNT(F73:AP73)&gt;2,LARGE(F73:AP73,3),0)+IF(COUNT(F73:AP73)&gt;3,LARGE(F73:AP73,4),0)+IF(COUNT(F73:AP73)&gt;4,LARGE(F73:AP73,5),0)+IF(COUNT(F73:AP73)&gt;5,LARGE(F73:AP73,6),0)+IF(COUNT(F73:AP73)&gt;6,LARGE(F73:AP73,7),0)+IF(COUNT(F73:AP73)&gt;7,LARGE(F73:AP73,8),0)+IF(COUNT(F73:AP73)&gt;8,LARGE(F73:AP73,9),0)+IF(COUNT(F73:AP73)&gt;9,LARGE(F73:AP73,10),0)+IF(COUNT(F73:AP73)&gt;10,LARGE(F73:AP73,11),0)+IF(COUNT(F73:AP73)&gt;11,LARGE(F73:AP73,12),0)+IF(COUNT(F73:AP73)&gt;12,LARGE(F73:AP73,13),0)+IF(COUNT(F73:AP73)&gt;13,LARGE(F73:AP73,14),0)+IF(COUNT(F73:AP73)&gt;14,LARGE(F73:AP73,15),0)</f>
        <v>40</v>
      </c>
      <c r="AT73" s="4">
        <f>IF(COUNT(F73:AP73)&lt;22,IF(COUNT(F73:AP73)&gt;14,(COUNT(F73:AP73)-15),0)*20,120)</f>
        <v>0</v>
      </c>
      <c r="AU73" s="4">
        <f t="shared" si="5"/>
        <v>40</v>
      </c>
      <c r="AV73" s="3"/>
      <c r="AW73" s="9"/>
    </row>
    <row r="74" spans="1:47" ht="26.25">
      <c r="A74" s="19"/>
      <c r="B74" s="64" t="s">
        <v>504</v>
      </c>
      <c r="C74" s="64" t="s">
        <v>166</v>
      </c>
      <c r="D74" s="64" t="s">
        <v>72</v>
      </c>
      <c r="E74" s="64" t="s">
        <v>7</v>
      </c>
      <c r="AM74" s="17">
        <v>41</v>
      </c>
      <c r="AQ74" s="3">
        <f>SUM(F74:AP74)</f>
        <v>41</v>
      </c>
      <c r="AR74" s="4">
        <f>(COUNT(F74:AP74))</f>
        <v>1</v>
      </c>
      <c r="AS74" s="4">
        <f>IF(COUNT(F74:AP74)&gt;0,LARGE(F74:AP74,1),0)+IF(COUNT(F74:AP74)&gt;1,LARGE(F74:AP74,2),0)+IF(COUNT(F74:AP74)&gt;2,LARGE(F74:AP74,3),0)+IF(COUNT(F74:AP74)&gt;3,LARGE(F74:AP74,4),0)+IF(COUNT(F74:AP74)&gt;4,LARGE(F74:AP74,5),0)+IF(COUNT(F74:AP74)&gt;5,LARGE(F74:AP74,6),0)+IF(COUNT(F74:AP74)&gt;6,LARGE(F74:AP74,7),0)+IF(COUNT(F74:AP74)&gt;7,LARGE(F74:AP74,8),0)+IF(COUNT(F74:AP74)&gt;8,LARGE(F74:AP74,9),0)+IF(COUNT(F74:AP74)&gt;9,LARGE(F74:AP74,10),0)+IF(COUNT(F74:AP74)&gt;10,LARGE(F74:AP74,11),0)+IF(COUNT(F74:AP74)&gt;11,LARGE(F74:AP74,12),0)+IF(COUNT(F74:AP74)&gt;12,LARGE(F74:AP74,13),0)+IF(COUNT(F74:AP74)&gt;13,LARGE(F74:AP74,14),0)+IF(COUNT(F74:AP74)&gt;14,LARGE(F74:AP74,15),0)</f>
        <v>41</v>
      </c>
      <c r="AT74" s="4">
        <f>IF(COUNT(F74:AP74)&lt;22,IF(COUNT(F74:AP74)&gt;14,(COUNT(F74:AP74)-15),0)*20,120)</f>
        <v>0</v>
      </c>
      <c r="AU74" s="4">
        <f t="shared" si="5"/>
        <v>41</v>
      </c>
    </row>
    <row r="75" spans="1:47" ht="15">
      <c r="A75" s="19"/>
      <c r="B75" s="19" t="s">
        <v>190</v>
      </c>
      <c r="C75" s="19" t="s">
        <v>191</v>
      </c>
      <c r="D75" s="19">
        <v>87</v>
      </c>
      <c r="E75" s="19" t="s">
        <v>192</v>
      </c>
      <c r="J75" s="10">
        <v>46</v>
      </c>
      <c r="AQ75" s="3">
        <f>SUM(F75:AP75)</f>
        <v>46</v>
      </c>
      <c r="AR75" s="4">
        <f>(COUNT(F75:AP75))</f>
        <v>1</v>
      </c>
      <c r="AS75" s="4">
        <f>IF(COUNT(F75:AP75)&gt;0,LARGE(F75:AP75,1),0)+IF(COUNT(F75:AP75)&gt;1,LARGE(F75:AP75,2),0)+IF(COUNT(F75:AP75)&gt;2,LARGE(F75:AP75,3),0)+IF(COUNT(F75:AP75)&gt;3,LARGE(F75:AP75,4),0)+IF(COUNT(F75:AP75)&gt;4,LARGE(F75:AP75,5),0)+IF(COUNT(F75:AP75)&gt;5,LARGE(F75:AP75,6),0)+IF(COUNT(F75:AP75)&gt;6,LARGE(F75:AP75,7),0)+IF(COUNT(F75:AP75)&gt;7,LARGE(F75:AP75,8),0)+IF(COUNT(F75:AP75)&gt;8,LARGE(F75:AP75,9),0)+IF(COUNT(F75:AP75)&gt;9,LARGE(F75:AP75,10),0)+IF(COUNT(F75:AP75)&gt;10,LARGE(F75:AP75,11),0)+IF(COUNT(F75:AP75)&gt;11,LARGE(F75:AP75,12),0)+IF(COUNT(F75:AP75)&gt;12,LARGE(F75:AP75,13),0)+IF(COUNT(F75:AP75)&gt;13,LARGE(F75:AP75,14),0)+IF(COUNT(F75:AP75)&gt;14,LARGE(F75:AP75,15),0)</f>
        <v>46</v>
      </c>
      <c r="AT75" s="4">
        <f>IF(COUNT(F75:AP75)&lt;22,IF(COUNT(F75:AP75)&gt;14,(COUNT(F75:AP75)-15),0)*20,120)</f>
        <v>0</v>
      </c>
      <c r="AU75" s="3">
        <f t="shared" si="5"/>
        <v>46</v>
      </c>
    </row>
    <row r="76" spans="1:47" ht="15">
      <c r="A76" s="19"/>
      <c r="B76" s="19" t="s">
        <v>408</v>
      </c>
      <c r="C76" s="19" t="s">
        <v>409</v>
      </c>
      <c r="D76" s="39">
        <v>82</v>
      </c>
      <c r="E76" s="19" t="s">
        <v>405</v>
      </c>
      <c r="AB76" s="4">
        <v>21</v>
      </c>
      <c r="AQ76" s="3">
        <f>SUM(F76:AP76)</f>
        <v>21</v>
      </c>
      <c r="AR76" s="4">
        <f>(COUNT(F76:AP76))</f>
        <v>1</v>
      </c>
      <c r="AS76" s="4">
        <f>IF(COUNT(F76:AP76)&gt;0,LARGE(F76:AP76,1),0)+IF(COUNT(F76:AP76)&gt;1,LARGE(F76:AP76,2),0)+IF(COUNT(F76:AP76)&gt;2,LARGE(F76:AP76,3),0)+IF(COUNT(F76:AP76)&gt;3,LARGE(F76:AP76,4),0)+IF(COUNT(F76:AP76)&gt;4,LARGE(F76:AP76,5),0)+IF(COUNT(F76:AP76)&gt;5,LARGE(F76:AP76,6),0)+IF(COUNT(F76:AP76)&gt;6,LARGE(F76:AP76,7),0)+IF(COUNT(F76:AP76)&gt;7,LARGE(F76:AP76,8),0)+IF(COUNT(F76:AP76)&gt;8,LARGE(F76:AP76,9),0)+IF(COUNT(F76:AP76)&gt;9,LARGE(F76:AP76,10),0)+IF(COUNT(F76:AP76)&gt;10,LARGE(F76:AP76,11),0)+IF(COUNT(F76:AP76)&gt;11,LARGE(F76:AP76,12),0)+IF(COUNT(F76:AP76)&gt;12,LARGE(F76:AP76,13),0)+IF(COUNT(F76:AP76)&gt;13,LARGE(F76:AP76,14),0)+IF(COUNT(F76:AP76)&gt;14,LARGE(F76:AP76,15),0)</f>
        <v>21</v>
      </c>
      <c r="AT76" s="4">
        <f>IF(COUNT(F76:AP76)&lt;22,IF(COUNT(F76:AP76)&gt;14,(COUNT(F76:AP76)-15),0)*20,120)</f>
        <v>0</v>
      </c>
      <c r="AU76" s="4">
        <f t="shared" si="5"/>
        <v>21</v>
      </c>
    </row>
    <row r="77" spans="1:47" ht="15">
      <c r="A77" s="19"/>
      <c r="B77" s="58" t="s">
        <v>470</v>
      </c>
      <c r="C77" s="41" t="s">
        <v>471</v>
      </c>
      <c r="D77" s="41">
        <v>1991</v>
      </c>
      <c r="E77" s="41" t="s">
        <v>472</v>
      </c>
      <c r="F77" s="41"/>
      <c r="AI77" s="4">
        <v>50</v>
      </c>
      <c r="AQ77" s="4">
        <f>SUM(F77:AP77)</f>
        <v>50</v>
      </c>
      <c r="AR77" s="4">
        <f>(COUNT(F77:AP77))</f>
        <v>1</v>
      </c>
      <c r="AS77" s="4">
        <f>IF(COUNT(F77:AP77)&gt;0,LARGE(F77:AP77,1),0)+IF(COUNT(F77:AP77)&gt;1,LARGE(F77:AP77,2),0)+IF(COUNT(F77:AP77)&gt;2,LARGE(F77:AP77,3),0)+IF(COUNT(F77:AP77)&gt;3,LARGE(F77:AP77,4),0)+IF(COUNT(F77:AP77)&gt;4,LARGE(F77:AP77,5),0)+IF(COUNT(F77:AP77)&gt;5,LARGE(F77:AP77,6),0)+IF(COUNT(F77:AP77)&gt;6,LARGE(F77:AP77,7),0)+IF(COUNT(F77:AP77)&gt;7,LARGE(F77:AP77,8),0)+IF(COUNT(F77:AP77)&gt;8,LARGE(F77:AP77,9),0)+IF(COUNT(F77:AP77)&gt;9,LARGE(F77:AP77,10),0)+IF(COUNT(F77:AP77)&gt;10,LARGE(F77:AP77,11),0)+IF(COUNT(F77:AP77)&gt;11,LARGE(F77:AP77,12),0)+IF(COUNT(F77:AP77)&gt;12,LARGE(F77:AP77,13),0)+IF(COUNT(F77:AP77)&gt;13,LARGE(F77:AP77,14),0)+IF(COUNT(F77:AP77)&gt;14,LARGE(F77:AP77,15),0)</f>
        <v>50</v>
      </c>
      <c r="AT77" s="4">
        <f>IF(COUNT(F77:AP77)&lt;22,IF(COUNT(F77:AP77)&gt;14,(COUNT(F77:AP77)-15),0)*20,120)</f>
        <v>0</v>
      </c>
      <c r="AU77" s="4">
        <f t="shared" si="5"/>
        <v>50</v>
      </c>
    </row>
    <row r="78" spans="1:49" ht="15">
      <c r="A78" s="14"/>
      <c r="B78" s="19" t="s">
        <v>186</v>
      </c>
      <c r="C78" s="19" t="s">
        <v>187</v>
      </c>
      <c r="D78" s="19">
        <v>85</v>
      </c>
      <c r="E78" s="19" t="s">
        <v>180</v>
      </c>
      <c r="F78" s="10"/>
      <c r="G78" s="10"/>
      <c r="H78" s="10"/>
      <c r="I78" s="10"/>
      <c r="J78" s="10">
        <v>49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3">
        <f>SUM(F78:AP78)</f>
        <v>49</v>
      </c>
      <c r="AR78" s="4">
        <f>(COUNT(F78:AP78))</f>
        <v>1</v>
      </c>
      <c r="AS78" s="4">
        <f>IF(COUNT(F78:AP78)&gt;0,LARGE(F78:AP78,1),0)+IF(COUNT(F78:AP78)&gt;1,LARGE(F78:AP78,2),0)+IF(COUNT(F78:AP78)&gt;2,LARGE(F78:AP78,3),0)+IF(COUNT(F78:AP78)&gt;3,LARGE(F78:AP78,4),0)+IF(COUNT(F78:AP78)&gt;4,LARGE(F78:AP78,5),0)+IF(COUNT(F78:AP78)&gt;5,LARGE(F78:AP78,6),0)+IF(COUNT(F78:AP78)&gt;6,LARGE(F78:AP78,7),0)+IF(COUNT(F78:AP78)&gt;7,LARGE(F78:AP78,8),0)+IF(COUNT(F78:AP78)&gt;8,LARGE(F78:AP78,9),0)+IF(COUNT(F78:AP78)&gt;9,LARGE(F78:AP78,10),0)+IF(COUNT(F78:AP78)&gt;10,LARGE(F78:AP78,11),0)+IF(COUNT(F78:AP78)&gt;11,LARGE(F78:AP78,12),0)+IF(COUNT(F78:AP78)&gt;12,LARGE(F78:AP78,13),0)+IF(COUNT(F78:AP78)&gt;13,LARGE(F78:AP78,14),0)+IF(COUNT(F78:AP78)&gt;14,LARGE(F78:AP78,15),0)</f>
        <v>49</v>
      </c>
      <c r="AT78" s="4">
        <f>IF(COUNT(F78:AP78)&lt;22,IF(COUNT(F78:AP78)&gt;14,(COUNT(F78:AP78)-15),0)*20,120)</f>
        <v>0</v>
      </c>
      <c r="AU78" s="3">
        <f t="shared" si="5"/>
        <v>49</v>
      </c>
      <c r="AV78" s="4"/>
      <c r="AW78" s="4"/>
    </row>
    <row r="79" spans="1:49" ht="15">
      <c r="A79" s="14"/>
      <c r="B79" s="19" t="s">
        <v>165</v>
      </c>
      <c r="C79" s="19" t="s">
        <v>166</v>
      </c>
      <c r="D79" s="19">
        <v>81</v>
      </c>
      <c r="E79" s="19" t="s">
        <v>167</v>
      </c>
      <c r="F79" s="10"/>
      <c r="G79" s="10"/>
      <c r="H79" s="10"/>
      <c r="I79" s="10"/>
      <c r="J79" s="10">
        <v>45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3">
        <f>SUM(F79:AP79)</f>
        <v>45</v>
      </c>
      <c r="AR79" s="4">
        <f>(COUNT(F79:AP79))</f>
        <v>1</v>
      </c>
      <c r="AS79" s="4">
        <f>IF(COUNT(F79:AP79)&gt;0,LARGE(F79:AP79,1),0)+IF(COUNT(F79:AP79)&gt;1,LARGE(F79:AP79,2),0)+IF(COUNT(F79:AP79)&gt;2,LARGE(F79:AP79,3),0)+IF(COUNT(F79:AP79)&gt;3,LARGE(F79:AP79,4),0)+IF(COUNT(F79:AP79)&gt;4,LARGE(F79:AP79,5),0)+IF(COUNT(F79:AP79)&gt;5,LARGE(F79:AP79,6),0)+IF(COUNT(F79:AP79)&gt;6,LARGE(F79:AP79,7),0)+IF(COUNT(F79:AP79)&gt;7,LARGE(F79:AP79,8),0)+IF(COUNT(F79:AP79)&gt;8,LARGE(F79:AP79,9),0)+IF(COUNT(F79:AP79)&gt;9,LARGE(F79:AP79,10),0)+IF(COUNT(F79:AP79)&gt;10,LARGE(F79:AP79,11),0)+IF(COUNT(F79:AP79)&gt;11,LARGE(F79:AP79,12),0)+IF(COUNT(F79:AP79)&gt;12,LARGE(F79:AP79,13),0)+IF(COUNT(F79:AP79)&gt;13,LARGE(F79:AP79,14),0)+IF(COUNT(F79:AP79)&gt;14,LARGE(F79:AP79,15),0)</f>
        <v>45</v>
      </c>
      <c r="AT79" s="4">
        <f>IF(COUNT(F79:AP79)&lt;22,IF(COUNT(F79:AP79)&gt;14,(COUNT(F79:AP79)-15),0)*20,120)</f>
        <v>0</v>
      </c>
      <c r="AU79" s="3">
        <f t="shared" si="5"/>
        <v>45</v>
      </c>
      <c r="AV79" s="4" t="str">
        <f>B79</f>
        <v>de</v>
      </c>
      <c r="AW79" s="4"/>
    </row>
    <row r="80" spans="1:47" ht="15">
      <c r="A80" s="19"/>
      <c r="B80" s="54" t="s">
        <v>459</v>
      </c>
      <c r="C80" s="54" t="s">
        <v>460</v>
      </c>
      <c r="D80" s="54"/>
      <c r="E80" s="54" t="s">
        <v>437</v>
      </c>
      <c r="AC80" s="4">
        <v>41</v>
      </c>
      <c r="AQ80" s="4">
        <f>SUM(F80:AP80)</f>
        <v>41</v>
      </c>
      <c r="AR80" s="4">
        <f>(COUNT(F80:AP80))</f>
        <v>1</v>
      </c>
      <c r="AS80" s="4">
        <f>IF(COUNT(F80:AP80)&gt;0,LARGE(F80:AP80,1),0)+IF(COUNT(F80:AP80)&gt;1,LARGE(F80:AP80,2),0)+IF(COUNT(F80:AP80)&gt;2,LARGE(F80:AP80,3),0)+IF(COUNT(F80:AP80)&gt;3,LARGE(F80:AP80,4),0)+IF(COUNT(F80:AP80)&gt;4,LARGE(F80:AP80,5),0)+IF(COUNT(F80:AP80)&gt;5,LARGE(F80:AP80,6),0)+IF(COUNT(F80:AP80)&gt;6,LARGE(F80:AP80,7),0)+IF(COUNT(F80:AP80)&gt;7,LARGE(F80:AP80,8),0)+IF(COUNT(F80:AP80)&gt;8,LARGE(F80:AP80,9),0)+IF(COUNT(F80:AP80)&gt;9,LARGE(F80:AP80,10),0)+IF(COUNT(F80:AP80)&gt;10,LARGE(F80:AP80,11),0)+IF(COUNT(F80:AP80)&gt;11,LARGE(F80:AP80,12),0)+IF(COUNT(F80:AP80)&gt;12,LARGE(F80:AP80,13),0)+IF(COUNT(F80:AP80)&gt;13,LARGE(F80:AP80,14),0)+IF(COUNT(F80:AP80)&gt;14,LARGE(F80:AP80,15),0)</f>
        <v>41</v>
      </c>
      <c r="AT80" s="4">
        <f>IF(COUNT(F80:AP80)&lt;22,IF(COUNT(F80:AP80)&gt;14,(COUNT(F80:AP80)-15),0)*20,120)</f>
        <v>0</v>
      </c>
      <c r="AU80" s="4">
        <f t="shared" si="5"/>
        <v>41</v>
      </c>
    </row>
    <row r="81" spans="1:49" s="14" customFormat="1" ht="15">
      <c r="A81" s="19"/>
      <c r="B81" s="19" t="s">
        <v>371</v>
      </c>
      <c r="C81" s="19" t="s">
        <v>171</v>
      </c>
      <c r="D81" s="39">
        <v>91</v>
      </c>
      <c r="E81" s="19" t="s">
        <v>372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>
        <v>34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3">
        <f>SUM(F81:AP81)</f>
        <v>34</v>
      </c>
      <c r="AR81" s="4">
        <f>(COUNT(F81:AP81))</f>
        <v>1</v>
      </c>
      <c r="AS81" s="4">
        <f>IF(COUNT(F81:AP81)&gt;0,LARGE(F81:AP81,1),0)+IF(COUNT(F81:AP81)&gt;1,LARGE(F81:AP81,2),0)+IF(COUNT(F81:AP81)&gt;2,LARGE(F81:AP81,3),0)+IF(COUNT(F81:AP81)&gt;3,LARGE(F81:AP81,4),0)+IF(COUNT(F81:AP81)&gt;4,LARGE(F81:AP81,5),0)+IF(COUNT(F81:AP81)&gt;5,LARGE(F81:AP81,6),0)+IF(COUNT(F81:AP81)&gt;6,LARGE(F81:AP81,7),0)+IF(COUNT(F81:AP81)&gt;7,LARGE(F81:AP81,8),0)+IF(COUNT(F81:AP81)&gt;8,LARGE(F81:AP81,9),0)+IF(COUNT(F81:AP81)&gt;9,LARGE(F81:AP81,10),0)+IF(COUNT(F81:AP81)&gt;10,LARGE(F81:AP81,11),0)+IF(COUNT(F81:AP81)&gt;11,LARGE(F81:AP81,12),0)+IF(COUNT(F81:AP81)&gt;12,LARGE(F81:AP81,13),0)+IF(COUNT(F81:AP81)&gt;13,LARGE(F81:AP81,14),0)+IF(COUNT(F81:AP81)&gt;14,LARGE(F81:AP81,15),0)</f>
        <v>34</v>
      </c>
      <c r="AT81" s="4">
        <f>IF(COUNT(F81:AP81)&lt;22,IF(COUNT(F81:AP81)&gt;14,(COUNT(F81:AP81)-15),0)*20,120)</f>
        <v>0</v>
      </c>
      <c r="AU81" s="4">
        <f t="shared" si="5"/>
        <v>34</v>
      </c>
      <c r="AV81" s="3"/>
      <c r="AW81" s="9"/>
    </row>
    <row r="82" spans="1:47" ht="15">
      <c r="A82" s="19"/>
      <c r="B82" s="54" t="s">
        <v>457</v>
      </c>
      <c r="C82" s="54" t="s">
        <v>458</v>
      </c>
      <c r="D82" s="54"/>
      <c r="E82" s="54" t="s">
        <v>451</v>
      </c>
      <c r="AC82" s="4">
        <v>42</v>
      </c>
      <c r="AQ82" s="4">
        <f>SUM(F82:AP82)</f>
        <v>42</v>
      </c>
      <c r="AR82" s="4">
        <f>(COUNT(F82:AP82))</f>
        <v>1</v>
      </c>
      <c r="AS82" s="4">
        <f>IF(COUNT(F82:AP82)&gt;0,LARGE(F82:AP82,1),0)+IF(COUNT(F82:AP82)&gt;1,LARGE(F82:AP82,2),0)+IF(COUNT(F82:AP82)&gt;2,LARGE(F82:AP82,3),0)+IF(COUNT(F82:AP82)&gt;3,LARGE(F82:AP82,4),0)+IF(COUNT(F82:AP82)&gt;4,LARGE(F82:AP82,5),0)+IF(COUNT(F82:AP82)&gt;5,LARGE(F82:AP82,6),0)+IF(COUNT(F82:AP82)&gt;6,LARGE(F82:AP82,7),0)+IF(COUNT(F82:AP82)&gt;7,LARGE(F82:AP82,8),0)+IF(COUNT(F82:AP82)&gt;8,LARGE(F82:AP82,9),0)+IF(COUNT(F82:AP82)&gt;9,LARGE(F82:AP82,10),0)+IF(COUNT(F82:AP82)&gt;10,LARGE(F82:AP82,11),0)+IF(COUNT(F82:AP82)&gt;11,LARGE(F82:AP82,12),0)+IF(COUNT(F82:AP82)&gt;12,LARGE(F82:AP82,13),0)+IF(COUNT(F82:AP82)&gt;13,LARGE(F82:AP82,14),0)+IF(COUNT(F82:AP82)&gt;14,LARGE(F82:AP82,15),0)</f>
        <v>42</v>
      </c>
      <c r="AT82" s="4">
        <f>IF(COUNT(F82:AP82)&lt;22,IF(COUNT(F82:AP82)&gt;14,(COUNT(F82:AP82)-15),0)*20,120)</f>
        <v>0</v>
      </c>
      <c r="AU82" s="4">
        <f t="shared" si="5"/>
        <v>42</v>
      </c>
    </row>
    <row r="83" spans="1:49" s="14" customFormat="1" ht="15">
      <c r="A83" s="19"/>
      <c r="B83" s="52" t="s">
        <v>428</v>
      </c>
      <c r="C83" s="52" t="s">
        <v>429</v>
      </c>
      <c r="D83" s="52">
        <v>1979</v>
      </c>
      <c r="E83" s="52" t="s">
        <v>145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>
        <v>47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3">
        <f>SUM(F83:AP83)</f>
        <v>47</v>
      </c>
      <c r="AR83" s="4">
        <f>(COUNT(F83:AP83))</f>
        <v>1</v>
      </c>
      <c r="AS83" s="4">
        <f>IF(COUNT(F83:AP83)&gt;0,LARGE(F83:AP83,1),0)+IF(COUNT(F83:AP83)&gt;1,LARGE(F83:AP83,2),0)+IF(COUNT(F83:AP83)&gt;2,LARGE(F83:AP83,3),0)+IF(COUNT(F83:AP83)&gt;3,LARGE(F83:AP83,4),0)+IF(COUNT(F83:AP83)&gt;4,LARGE(F83:AP83,5),0)+IF(COUNT(F83:AP83)&gt;5,LARGE(F83:AP83,6),0)+IF(COUNT(F83:AP83)&gt;6,LARGE(F83:AP83,7),0)+IF(COUNT(F83:AP83)&gt;7,LARGE(F83:AP83,8),0)+IF(COUNT(F83:AP83)&gt;8,LARGE(F83:AP83,9),0)+IF(COUNT(F83:AP83)&gt;9,LARGE(F83:AP83,10),0)+IF(COUNT(F83:AP83)&gt;10,LARGE(F83:AP83,11),0)+IF(COUNT(F83:AP83)&gt;11,LARGE(F83:AP83,12),0)+IF(COUNT(F83:AP83)&gt;12,LARGE(F83:AP83,13),0)+IF(COUNT(F83:AP83)&gt;13,LARGE(F83:AP83,14),0)+IF(COUNT(F83:AP83)&gt;14,LARGE(F83:AP83,15),0)</f>
        <v>47</v>
      </c>
      <c r="AT83" s="4">
        <f>IF(COUNT(F83:AP83)&lt;22,IF(COUNT(F83:AP83)&gt;14,(COUNT(F83:AP83)-15),0)*20,120)</f>
        <v>0</v>
      </c>
      <c r="AU83" s="4">
        <f t="shared" si="5"/>
        <v>47</v>
      </c>
      <c r="AV83" s="3"/>
      <c r="AW83" s="9"/>
    </row>
    <row r="84" spans="2:47" ht="51.75">
      <c r="B84" s="49" t="s">
        <v>424</v>
      </c>
      <c r="C84" s="49" t="s">
        <v>210</v>
      </c>
      <c r="D84" s="49">
        <v>1985</v>
      </c>
      <c r="E84" s="49" t="s">
        <v>425</v>
      </c>
      <c r="F84" s="49"/>
      <c r="AD84" s="17">
        <v>49</v>
      </c>
      <c r="AQ84" s="3">
        <f>SUM(F84:AP84)</f>
        <v>49</v>
      </c>
      <c r="AR84" s="4">
        <f>(COUNT(F84:AP84))</f>
        <v>1</v>
      </c>
      <c r="AS84" s="4">
        <f>IF(COUNT(F84:AP84)&gt;0,LARGE(F84:AP84,1),0)+IF(COUNT(F84:AP84)&gt;1,LARGE(F84:AP84,2),0)+IF(COUNT(F84:AP84)&gt;2,LARGE(F84:AP84,3),0)+IF(COUNT(F84:AP84)&gt;3,LARGE(F84:AP84,4),0)+IF(COUNT(F84:AP84)&gt;4,LARGE(F84:AP84,5),0)+IF(COUNT(F84:AP84)&gt;5,LARGE(F84:AP84,6),0)+IF(COUNT(F84:AP84)&gt;6,LARGE(F84:AP84,7),0)+IF(COUNT(F84:AP84)&gt;7,LARGE(F84:AP84,8),0)+IF(COUNT(F84:AP84)&gt;8,LARGE(F84:AP84,9),0)+IF(COUNT(F84:AP84)&gt;9,LARGE(F84:AP84,10),0)+IF(COUNT(F84:AP84)&gt;10,LARGE(F84:AP84,11),0)+IF(COUNT(F84:AP84)&gt;11,LARGE(F84:AP84,12),0)+IF(COUNT(F84:AP84)&gt;12,LARGE(F84:AP84,13),0)+IF(COUNT(F84:AP84)&gt;13,LARGE(F84:AP84,14),0)+IF(COUNT(F84:AP84)&gt;14,LARGE(F84:AP84,15),0)</f>
        <v>49</v>
      </c>
      <c r="AT84" s="4">
        <f>IF(COUNT(F84:AP84)&lt;22,IF(COUNT(F84:AP84)&gt;14,(COUNT(F84:AP84)-15),0)*20,120)</f>
        <v>0</v>
      </c>
      <c r="AU84" s="4">
        <f t="shared" si="5"/>
        <v>49</v>
      </c>
    </row>
    <row r="85" spans="2:47" ht="15">
      <c r="B85" s="19" t="s">
        <v>361</v>
      </c>
      <c r="C85" s="19" t="s">
        <v>362</v>
      </c>
      <c r="D85" s="39">
        <v>92</v>
      </c>
      <c r="E85" s="19" t="s">
        <v>363</v>
      </c>
      <c r="AB85" s="4">
        <v>39</v>
      </c>
      <c r="AQ85" s="3">
        <f>SUM(F85:AP85)</f>
        <v>39</v>
      </c>
      <c r="AR85" s="4">
        <f>(COUNT(F85:AP85))</f>
        <v>1</v>
      </c>
      <c r="AS85" s="4">
        <f>IF(COUNT(F85:AP85)&gt;0,LARGE(F85:AP85,1),0)+IF(COUNT(F85:AP85)&gt;1,LARGE(F85:AP85,2),0)+IF(COUNT(F85:AP85)&gt;2,LARGE(F85:AP85,3),0)+IF(COUNT(F85:AP85)&gt;3,LARGE(F85:AP85,4),0)+IF(COUNT(F85:AP85)&gt;4,LARGE(F85:AP85,5),0)+IF(COUNT(F85:AP85)&gt;5,LARGE(F85:AP85,6),0)+IF(COUNT(F85:AP85)&gt;6,LARGE(F85:AP85,7),0)+IF(COUNT(F85:AP85)&gt;7,LARGE(F85:AP85,8),0)+IF(COUNT(F85:AP85)&gt;8,LARGE(F85:AP85,9),0)+IF(COUNT(F85:AP85)&gt;9,LARGE(F85:AP85,10),0)+IF(COUNT(F85:AP85)&gt;10,LARGE(F85:AP85,11),0)+IF(COUNT(F85:AP85)&gt;11,LARGE(F85:AP85,12),0)+IF(COUNT(F85:AP85)&gt;12,LARGE(F85:AP85,13),0)+IF(COUNT(F85:AP85)&gt;13,LARGE(F85:AP85,14),0)+IF(COUNT(F85:AP85)&gt;14,LARGE(F85:AP85,15),0)</f>
        <v>39</v>
      </c>
      <c r="AT85" s="4">
        <f>IF(COUNT(F85:AP85)&lt;22,IF(COUNT(F85:AP85)&gt;14,(COUNT(F85:AP85)-15),0)*20,120)</f>
        <v>0</v>
      </c>
      <c r="AU85" s="4">
        <f t="shared" si="5"/>
        <v>39</v>
      </c>
    </row>
    <row r="86" spans="2:47" ht="26.25">
      <c r="B86" s="64" t="s">
        <v>508</v>
      </c>
      <c r="C86" s="64" t="s">
        <v>240</v>
      </c>
      <c r="D86" s="64" t="s">
        <v>65</v>
      </c>
      <c r="E86" s="64" t="s">
        <v>312</v>
      </c>
      <c r="AM86" s="17">
        <v>38</v>
      </c>
      <c r="AQ86" s="3">
        <f>SUM(F86:AP86)</f>
        <v>38</v>
      </c>
      <c r="AR86" s="4">
        <f>(COUNT(F86:AP86))</f>
        <v>1</v>
      </c>
      <c r="AS86" s="4">
        <f>IF(COUNT(F86:AP86)&gt;0,LARGE(F86:AP86,1),0)+IF(COUNT(F86:AP86)&gt;1,LARGE(F86:AP86,2),0)+IF(COUNT(F86:AP86)&gt;2,LARGE(F86:AP86,3),0)+IF(COUNT(F86:AP86)&gt;3,LARGE(F86:AP86,4),0)+IF(COUNT(F86:AP86)&gt;4,LARGE(F86:AP86,5),0)+IF(COUNT(F86:AP86)&gt;5,LARGE(F86:AP86,6),0)+IF(COUNT(F86:AP86)&gt;6,LARGE(F86:AP86,7),0)+IF(COUNT(F86:AP86)&gt;7,LARGE(F86:AP86,8),0)+IF(COUNT(F86:AP86)&gt;8,LARGE(F86:AP86,9),0)+IF(COUNT(F86:AP86)&gt;9,LARGE(F86:AP86,10),0)+IF(COUNT(F86:AP86)&gt;10,LARGE(F86:AP86,11),0)+IF(COUNT(F86:AP86)&gt;11,LARGE(F86:AP86,12),0)+IF(COUNT(F86:AP86)&gt;12,LARGE(F86:AP86,13),0)+IF(COUNT(F86:AP86)&gt;13,LARGE(F86:AP86,14),0)+IF(COUNT(F86:AP86)&gt;14,LARGE(F86:AP86,15),0)</f>
        <v>38</v>
      </c>
      <c r="AT86" s="4">
        <f>IF(COUNT(F86:AP86)&lt;22,IF(COUNT(F86:AP86)&gt;14,(COUNT(F86:AP86)-15),0)*20,120)</f>
        <v>0</v>
      </c>
      <c r="AU86" s="4">
        <f t="shared" si="5"/>
        <v>38</v>
      </c>
    </row>
    <row r="87" spans="2:47" ht="15.75">
      <c r="B87" s="36" t="s">
        <v>276</v>
      </c>
      <c r="C87" s="36" t="s">
        <v>210</v>
      </c>
      <c r="D87" s="37">
        <v>1978</v>
      </c>
      <c r="E87" s="36" t="s">
        <v>274</v>
      </c>
      <c r="Q87" s="35">
        <v>47</v>
      </c>
      <c r="AQ87" s="3">
        <f>SUM(F87:AP87)</f>
        <v>47</v>
      </c>
      <c r="AR87" s="4">
        <f>(COUNT(F87:AP87))</f>
        <v>1</v>
      </c>
      <c r="AS87" s="4">
        <f>IF(COUNT(F87:AP87)&gt;0,LARGE(F87:AP87,1),0)+IF(COUNT(F87:AP87)&gt;1,LARGE(F87:AP87,2),0)+IF(COUNT(F87:AP87)&gt;2,LARGE(F87:AP87,3),0)+IF(COUNT(F87:AP87)&gt;3,LARGE(F87:AP87,4),0)+IF(COUNT(F87:AP87)&gt;4,LARGE(F87:AP87,5),0)+IF(COUNT(F87:AP87)&gt;5,LARGE(F87:AP87,6),0)+IF(COUNT(F87:AP87)&gt;6,LARGE(F87:AP87,7),0)+IF(COUNT(F87:AP87)&gt;7,LARGE(F87:AP87,8),0)+IF(COUNT(F87:AP87)&gt;8,LARGE(F87:AP87,9),0)+IF(COUNT(F87:AP87)&gt;9,LARGE(F87:AP87,10),0)+IF(COUNT(F87:AP87)&gt;10,LARGE(F87:AP87,11),0)+IF(COUNT(F87:AP87)&gt;11,LARGE(F87:AP87,12),0)+IF(COUNT(F87:AP87)&gt;12,LARGE(F87:AP87,13),0)+IF(COUNT(F87:AP87)&gt;13,LARGE(F87:AP87,14),0)+IF(COUNT(F87:AP87)&gt;14,LARGE(F87:AP87,15),0)</f>
        <v>47</v>
      </c>
      <c r="AT87" s="4">
        <f>IF(COUNT(F87:AP87)&lt;22,IF(COUNT(F87:AP87)&gt;14,(COUNT(F87:AP87)-15),0)*20,120)</f>
        <v>0</v>
      </c>
      <c r="AU87" s="3">
        <f t="shared" si="5"/>
        <v>47</v>
      </c>
    </row>
    <row r="88" spans="2:47" ht="15">
      <c r="B88" s="83" t="s">
        <v>439</v>
      </c>
      <c r="C88" s="83" t="s">
        <v>440</v>
      </c>
      <c r="D88" s="83"/>
      <c r="E88" s="86" t="s">
        <v>441</v>
      </c>
      <c r="AC88" s="4">
        <v>47</v>
      </c>
      <c r="AQ88" s="4">
        <f>SUM(F88:AP88)</f>
        <v>47</v>
      </c>
      <c r="AR88" s="4">
        <f>(COUNT(F88:AP88))</f>
        <v>1</v>
      </c>
      <c r="AS88" s="4">
        <f>IF(COUNT(F88:AP88)&gt;0,LARGE(F88:AP88,1),0)+IF(COUNT(F88:AP88)&gt;1,LARGE(F88:AP88,2),0)+IF(COUNT(F88:AP88)&gt;2,LARGE(F88:AP88,3),0)+IF(COUNT(F88:AP88)&gt;3,LARGE(F88:AP88,4),0)+IF(COUNT(F88:AP88)&gt;4,LARGE(F88:AP88,5),0)+IF(COUNT(F88:AP88)&gt;5,LARGE(F88:AP88,6),0)+IF(COUNT(F88:AP88)&gt;6,LARGE(F88:AP88,7),0)+IF(COUNT(F88:AP88)&gt;7,LARGE(F88:AP88,8),0)+IF(COUNT(F88:AP88)&gt;8,LARGE(F88:AP88,9),0)+IF(COUNT(F88:AP88)&gt;9,LARGE(F88:AP88,10),0)+IF(COUNT(F88:AP88)&gt;10,LARGE(F88:AP88,11),0)+IF(COUNT(F88:AP88)&gt;11,LARGE(F88:AP88,12),0)+IF(COUNT(F88:AP88)&gt;12,LARGE(F88:AP88,13),0)+IF(COUNT(F88:AP88)&gt;13,LARGE(F88:AP88,14),0)+IF(COUNT(F88:AP88)&gt;14,LARGE(F88:AP88,15),0)</f>
        <v>47</v>
      </c>
      <c r="AT88" s="4">
        <f>IF(COUNT(F88:AP88)&lt;22,IF(COUNT(F88:AP88)&gt;14,(COUNT(F88:AP88)-15),0)*20,120)</f>
        <v>0</v>
      </c>
      <c r="AU88" s="4">
        <f t="shared" si="5"/>
        <v>47</v>
      </c>
    </row>
    <row r="89" spans="2:47" ht="26.25">
      <c r="B89" s="80" t="s">
        <v>420</v>
      </c>
      <c r="C89" s="80" t="s">
        <v>331</v>
      </c>
      <c r="D89" s="80">
        <v>1978</v>
      </c>
      <c r="E89" s="80" t="s">
        <v>421</v>
      </c>
      <c r="F89" s="49"/>
      <c r="AD89" s="17">
        <v>43</v>
      </c>
      <c r="AQ89" s="3">
        <f>SUM(F89:AP89)</f>
        <v>43</v>
      </c>
      <c r="AR89" s="4">
        <f>(COUNT(F89:AP89))</f>
        <v>1</v>
      </c>
      <c r="AS89" s="4">
        <f>IF(COUNT(F89:AP89)&gt;0,LARGE(F89:AP89,1),0)+IF(COUNT(F89:AP89)&gt;1,LARGE(F89:AP89,2),0)+IF(COUNT(F89:AP89)&gt;2,LARGE(F89:AP89,3),0)+IF(COUNT(F89:AP89)&gt;3,LARGE(F89:AP89,4),0)+IF(COUNT(F89:AP89)&gt;4,LARGE(F89:AP89,5),0)+IF(COUNT(F89:AP89)&gt;5,LARGE(F89:AP89,6),0)+IF(COUNT(F89:AP89)&gt;6,LARGE(F89:AP89,7),0)+IF(COUNT(F89:AP89)&gt;7,LARGE(F89:AP89,8),0)+IF(COUNT(F89:AP89)&gt;8,LARGE(F89:AP89,9),0)+IF(COUNT(F89:AP89)&gt;9,LARGE(F89:AP89,10),0)+IF(COUNT(F89:AP89)&gt;10,LARGE(F89:AP89,11),0)+IF(COUNT(F89:AP89)&gt;11,LARGE(F89:AP89,12),0)+IF(COUNT(F89:AP89)&gt;12,LARGE(F89:AP89,13),0)+IF(COUNT(F89:AP89)&gt;13,LARGE(F89:AP89,14),0)+IF(COUNT(F89:AP89)&gt;14,LARGE(F89:AP89,15),0)</f>
        <v>43</v>
      </c>
      <c r="AT89" s="4">
        <f>IF(COUNT(F89:AP89)&lt;22,IF(COUNT(F89:AP89)&gt;14,(COUNT(F89:AP89)-15),0)*20,120)</f>
        <v>0</v>
      </c>
      <c r="AU89" s="4">
        <f t="shared" si="5"/>
        <v>43</v>
      </c>
    </row>
    <row r="90" spans="2:47" ht="26.25">
      <c r="B90" s="70" t="s">
        <v>87</v>
      </c>
      <c r="C90" s="70" t="s">
        <v>88</v>
      </c>
      <c r="D90" s="70" t="s">
        <v>72</v>
      </c>
      <c r="E90" s="70" t="s">
        <v>92</v>
      </c>
      <c r="AM90" s="17">
        <v>46</v>
      </c>
      <c r="AQ90" s="3">
        <f>SUM(F90:AP90)</f>
        <v>46</v>
      </c>
      <c r="AR90" s="4">
        <f>(COUNT(F90:AP90))</f>
        <v>1</v>
      </c>
      <c r="AS90" s="4">
        <f>IF(COUNT(F90:AP90)&gt;0,LARGE(F90:AP90,1),0)+IF(COUNT(F90:AP90)&gt;1,LARGE(F90:AP90,2),0)+IF(COUNT(F90:AP90)&gt;2,LARGE(F90:AP90,3),0)+IF(COUNT(F90:AP90)&gt;3,LARGE(F90:AP90,4),0)+IF(COUNT(F90:AP90)&gt;4,LARGE(F90:AP90,5),0)+IF(COUNT(F90:AP90)&gt;5,LARGE(F90:AP90,6),0)+IF(COUNT(F90:AP90)&gt;6,LARGE(F90:AP90,7),0)+IF(COUNT(F90:AP90)&gt;7,LARGE(F90:AP90,8),0)+IF(COUNT(F90:AP90)&gt;8,LARGE(F90:AP90,9),0)+IF(COUNT(F90:AP90)&gt;9,LARGE(F90:AP90,10),0)+IF(COUNT(F90:AP90)&gt;10,LARGE(F90:AP90,11),0)+IF(COUNT(F90:AP90)&gt;11,LARGE(F90:AP90,12),0)+IF(COUNT(F90:AP90)&gt;12,LARGE(F90:AP90,13),0)+IF(COUNT(F90:AP90)&gt;13,LARGE(F90:AP90,14),0)+IF(COUNT(F90:AP90)&gt;14,LARGE(F90:AP90,15),0)</f>
        <v>46</v>
      </c>
      <c r="AT90" s="4">
        <f>IF(COUNT(F90:AP90)&lt;22,IF(COUNT(F90:AP90)&gt;14,(COUNT(F90:AP90)-15),0)*20,120)</f>
        <v>0</v>
      </c>
      <c r="AU90" s="4">
        <f t="shared" si="5"/>
        <v>46</v>
      </c>
    </row>
    <row r="91" spans="2:49" ht="15">
      <c r="B91" s="38" t="s">
        <v>85</v>
      </c>
      <c r="C91" s="38" t="s">
        <v>124</v>
      </c>
      <c r="D91" s="38">
        <v>87</v>
      </c>
      <c r="E91" s="38" t="s">
        <v>110</v>
      </c>
      <c r="G91" s="10">
        <v>50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3">
        <f>SUM(F91:AP91)</f>
        <v>50</v>
      </c>
      <c r="AR91" s="4">
        <f>(COUNT(F91:AP91))</f>
        <v>1</v>
      </c>
      <c r="AS91" s="4">
        <f>IF(COUNT(F91:AP91)&gt;0,LARGE(F91:AP91,1),0)+IF(COUNT(F91:AP91)&gt;1,LARGE(F91:AP91,2),0)+IF(COUNT(F91:AP91)&gt;2,LARGE(F91:AP91,3),0)+IF(COUNT(F91:AP91)&gt;3,LARGE(F91:AP91,4),0)+IF(COUNT(F91:AP91)&gt;4,LARGE(F91:AP91,5),0)+IF(COUNT(F91:AP91)&gt;5,LARGE(F91:AP91,6),0)+IF(COUNT(F91:AP91)&gt;6,LARGE(F91:AP91,7),0)+IF(COUNT(F91:AP91)&gt;7,LARGE(F91:AP91,8),0)+IF(COUNT(F91:AP91)&gt;8,LARGE(F91:AP91,9),0)+IF(COUNT(F91:AP91)&gt;9,LARGE(F91:AP91,10),0)+IF(COUNT(F91:AP91)&gt;10,LARGE(F91:AP91,11),0)+IF(COUNT(F91:AP91)&gt;11,LARGE(F91:AP91,12),0)+IF(COUNT(F91:AP91)&gt;12,LARGE(F91:AP91,13),0)+IF(COUNT(F91:AP91)&gt;13,LARGE(F91:AP91,14),0)+IF(COUNT(F91:AP91)&gt;14,LARGE(F91:AP91,15),0)</f>
        <v>50</v>
      </c>
      <c r="AT91" s="4">
        <f>IF(COUNT(F91:AP91)&lt;22,IF(COUNT(F91:AP91)&gt;14,(COUNT(F91:AP91)-15),0)*20,120)</f>
        <v>0</v>
      </c>
      <c r="AU91" s="3">
        <f t="shared" si="5"/>
        <v>50</v>
      </c>
      <c r="AV91" s="4" t="str">
        <f>C91</f>
        <v>Julia</v>
      </c>
      <c r="AW91" s="8" t="str">
        <f>B91</f>
        <v>Elsner</v>
      </c>
    </row>
    <row r="92" spans="2:49" ht="15">
      <c r="B92" s="79" t="s">
        <v>85</v>
      </c>
      <c r="C92" s="79" t="s">
        <v>84</v>
      </c>
      <c r="D92" s="85" t="s">
        <v>65</v>
      </c>
      <c r="E92" s="22" t="s">
        <v>86</v>
      </c>
      <c r="F92" s="4">
        <v>37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3">
        <f>SUM(F92:AP92)</f>
        <v>37</v>
      </c>
      <c r="AR92" s="4">
        <f>(COUNT(F92:AP92))</f>
        <v>1</v>
      </c>
      <c r="AS92" s="4">
        <f>IF(COUNT(F92:AP92)&gt;0,LARGE(F92:AP92,1),0)+IF(COUNT(F92:AP92)&gt;1,LARGE(F92:AP92,2),0)+IF(COUNT(F92:AP92)&gt;2,LARGE(F92:AP92,3),0)+IF(COUNT(F92:AP92)&gt;3,LARGE(F92:AP92,4),0)+IF(COUNT(F92:AP92)&gt;4,LARGE(F92:AP92,5),0)+IF(COUNT(F92:AP92)&gt;5,LARGE(F92:AP92,6),0)+IF(COUNT(F92:AP92)&gt;6,LARGE(F92:AP92,7),0)+IF(COUNT(F92:AP92)&gt;7,LARGE(F92:AP92,8),0)+IF(COUNT(F92:AP92)&gt;8,LARGE(F92:AP92,9),0)+IF(COUNT(F92:AP92)&gt;9,LARGE(F92:AP92,10),0)+IF(COUNT(F92:AP92)&gt;10,LARGE(F92:AP92,11),0)+IF(COUNT(F92:AP92)&gt;11,LARGE(F92:AP92,12),0)+IF(COUNT(F92:AP92)&gt;12,LARGE(F92:AP92,13),0)+IF(COUNT(F92:AP92)&gt;13,LARGE(F92:AP92,14),0)+IF(COUNT(F92:AP92)&gt;14,LARGE(F92:AP92,15),0)</f>
        <v>37</v>
      </c>
      <c r="AT92" s="4">
        <f>IF(COUNT(F92:AP92)&lt;22,IF(COUNT(F92:AP92)&gt;14,(COUNT(F92:AP92)-15),0)*20,120)</f>
        <v>0</v>
      </c>
      <c r="AU92" s="4">
        <f t="shared" si="5"/>
        <v>37</v>
      </c>
      <c r="AV92" s="4" t="str">
        <f>B92</f>
        <v>Elsner</v>
      </c>
      <c r="AW92" s="4">
        <f>A92</f>
        <v>0</v>
      </c>
    </row>
    <row r="93" spans="2:47" ht="15.75" customHeight="1">
      <c r="B93" s="19" t="s">
        <v>355</v>
      </c>
      <c r="C93" s="19" t="s">
        <v>356</v>
      </c>
      <c r="D93" s="39">
        <v>89</v>
      </c>
      <c r="E93" s="19" t="s">
        <v>354</v>
      </c>
      <c r="AB93" s="4">
        <v>42</v>
      </c>
      <c r="AQ93" s="3">
        <f>SUM(F93:AP93)</f>
        <v>42</v>
      </c>
      <c r="AR93" s="4">
        <f>(COUNT(F93:AP93))</f>
        <v>1</v>
      </c>
      <c r="AS93" s="4">
        <f>IF(COUNT(F93:AP93)&gt;0,LARGE(F93:AP93,1),0)+IF(COUNT(F93:AP93)&gt;1,LARGE(F93:AP93,2),0)+IF(COUNT(F93:AP93)&gt;2,LARGE(F93:AP93,3),0)+IF(COUNT(F93:AP93)&gt;3,LARGE(F93:AP93,4),0)+IF(COUNT(F93:AP93)&gt;4,LARGE(F93:AP93,5),0)+IF(COUNT(F93:AP93)&gt;5,LARGE(F93:AP93,6),0)+IF(COUNT(F93:AP93)&gt;6,LARGE(F93:AP93,7),0)+IF(COUNT(F93:AP93)&gt;7,LARGE(F93:AP93,8),0)+IF(COUNT(F93:AP93)&gt;8,LARGE(F93:AP93,9),0)+IF(COUNT(F93:AP93)&gt;9,LARGE(F93:AP93,10),0)+IF(COUNT(F93:AP93)&gt;10,LARGE(F93:AP93,11),0)+IF(COUNT(F93:AP93)&gt;11,LARGE(F93:AP93,12),0)+IF(COUNT(F93:AP93)&gt;12,LARGE(F93:AP93,13),0)+IF(COUNT(F93:AP93)&gt;13,LARGE(F93:AP93,14),0)+IF(COUNT(F93:AP93)&gt;14,LARGE(F93:AP93,15),0)</f>
        <v>42</v>
      </c>
      <c r="AT93" s="4">
        <f>IF(COUNT(F93:AP93)&lt;22,IF(COUNT(F93:AP93)&gt;14,(COUNT(F93:AP93)-15),0)*20,120)</f>
        <v>0</v>
      </c>
      <c r="AU93" s="4">
        <f t="shared" si="5"/>
        <v>42</v>
      </c>
    </row>
    <row r="94" spans="2:47" ht="15.75" customHeight="1">
      <c r="B94" s="40" t="s">
        <v>282</v>
      </c>
      <c r="C94" s="40" t="s">
        <v>283</v>
      </c>
      <c r="D94" s="40">
        <v>1981</v>
      </c>
      <c r="E94" s="40" t="s">
        <v>284</v>
      </c>
      <c r="V94" s="17">
        <v>50</v>
      </c>
      <c r="AQ94" s="3">
        <f>SUM(F94:AP94)</f>
        <v>50</v>
      </c>
      <c r="AR94" s="4">
        <f>(COUNT(F94:AP94))</f>
        <v>1</v>
      </c>
      <c r="AS94" s="4">
        <f>IF(COUNT(F94:AP94)&gt;0,LARGE(F94:AP94,1),0)+IF(COUNT(F94:AP94)&gt;1,LARGE(F94:AP94,2),0)+IF(COUNT(F94:AP94)&gt;2,LARGE(F94:AP94,3),0)+IF(COUNT(F94:AP94)&gt;3,LARGE(F94:AP94,4),0)+IF(COUNT(F94:AP94)&gt;4,LARGE(F94:AP94,5),0)+IF(COUNT(F94:AP94)&gt;5,LARGE(F94:AP94,6),0)+IF(COUNT(F94:AP94)&gt;6,LARGE(F94:AP94,7),0)+IF(COUNT(F94:AP94)&gt;7,LARGE(F94:AP94,8),0)+IF(COUNT(F94:AP94)&gt;8,LARGE(F94:AP94,9),0)+IF(COUNT(F94:AP94)&gt;9,LARGE(F94:AP94,10),0)+IF(COUNT(F94:AP94)&gt;10,LARGE(F94:AP94,11),0)+IF(COUNT(F94:AP94)&gt;11,LARGE(F94:AP94,12),0)+IF(COUNT(F94:AP94)&gt;12,LARGE(F94:AP94,13),0)+IF(COUNT(F94:AP94)&gt;13,LARGE(F94:AP94,14),0)+IF(COUNT(F94:AP94)&gt;14,LARGE(F94:AP94,15),0)</f>
        <v>50</v>
      </c>
      <c r="AT94" s="4">
        <f>IF(COUNT(F94:AP94)&lt;22,IF(COUNT(F94:AP94)&gt;14,(COUNT(F94:AP94)-15),0)*20,120)</f>
        <v>0</v>
      </c>
      <c r="AU94" s="3">
        <f t="shared" si="5"/>
        <v>50</v>
      </c>
    </row>
    <row r="95" spans="2:47" ht="15">
      <c r="B95" s="48" t="s">
        <v>328</v>
      </c>
      <c r="C95" s="48" t="s">
        <v>329</v>
      </c>
      <c r="D95" s="48" t="s">
        <v>65</v>
      </c>
      <c r="E95" s="48" t="s">
        <v>323</v>
      </c>
      <c r="AA95" s="4">
        <v>39</v>
      </c>
      <c r="AQ95" s="3">
        <f>SUM(F95:AP95)</f>
        <v>39</v>
      </c>
      <c r="AR95" s="4">
        <f>(COUNT(F95:AP95))</f>
        <v>1</v>
      </c>
      <c r="AS95" s="4">
        <f>IF(COUNT(F95:AP95)&gt;0,LARGE(F95:AP95,1),0)+IF(COUNT(F95:AP95)&gt;1,LARGE(F95:AP95,2),0)+IF(COUNT(F95:AP95)&gt;2,LARGE(F95:AP95,3),0)+IF(COUNT(F95:AP95)&gt;3,LARGE(F95:AP95,4),0)+IF(COUNT(F95:AP95)&gt;4,LARGE(F95:AP95,5),0)+IF(COUNT(F95:AP95)&gt;5,LARGE(F95:AP95,6),0)+IF(COUNT(F95:AP95)&gt;6,LARGE(F95:AP95,7),0)+IF(COUNT(F95:AP95)&gt;7,LARGE(F95:AP95,8),0)+IF(COUNT(F95:AP95)&gt;8,LARGE(F95:AP95,9),0)+IF(COUNT(F95:AP95)&gt;9,LARGE(F95:AP95,10),0)+IF(COUNT(F95:AP95)&gt;10,LARGE(F95:AP95,11),0)+IF(COUNT(F95:AP95)&gt;11,LARGE(F95:AP95,12),0)+IF(COUNT(F95:AP95)&gt;12,LARGE(F95:AP95,13),0)+IF(COUNT(F95:AP95)&gt;13,LARGE(F95:AP95,14),0)+IF(COUNT(F95:AP95)&gt;14,LARGE(F95:AP95,15),0)</f>
        <v>39</v>
      </c>
      <c r="AT95" s="4">
        <f>IF(COUNT(F95:AP95)&lt;22,IF(COUNT(F95:AP95)&gt;14,(COUNT(F95:AP95)-15),0)*20,120)</f>
        <v>0</v>
      </c>
      <c r="AU95" s="4">
        <f t="shared" si="5"/>
        <v>39</v>
      </c>
    </row>
    <row r="96" spans="1:47" ht="15">
      <c r="A96" s="28"/>
      <c r="B96" s="19" t="s">
        <v>277</v>
      </c>
      <c r="C96" s="19" t="s">
        <v>112</v>
      </c>
      <c r="D96" s="39">
        <v>1984</v>
      </c>
      <c r="E96" s="19" t="s">
        <v>278</v>
      </c>
      <c r="S96" s="4">
        <v>48</v>
      </c>
      <c r="AQ96" s="3">
        <f>SUM(F96:AP96)</f>
        <v>48</v>
      </c>
      <c r="AR96" s="4">
        <f>(COUNT(F96:AP96))</f>
        <v>1</v>
      </c>
      <c r="AS96" s="4">
        <f>IF(COUNT(F96:AP96)&gt;0,LARGE(F96:AP96,1),0)+IF(COUNT(F96:AP96)&gt;1,LARGE(F96:AP96,2),0)+IF(COUNT(F96:AP96)&gt;2,LARGE(F96:AP96,3),0)+IF(COUNT(F96:AP96)&gt;3,LARGE(F96:AP96,4),0)+IF(COUNT(F96:AP96)&gt;4,LARGE(F96:AP96,5),0)+IF(COUNT(F96:AP96)&gt;5,LARGE(F96:AP96,6),0)+IF(COUNT(F96:AP96)&gt;6,LARGE(F96:AP96,7),0)+IF(COUNT(F96:AP96)&gt;7,LARGE(F96:AP96,8),0)+IF(COUNT(F96:AP96)&gt;8,LARGE(F96:AP96,9),0)+IF(COUNT(F96:AP96)&gt;9,LARGE(F96:AP96,10),0)+IF(COUNT(F96:AP96)&gt;10,LARGE(F96:AP96,11),0)+IF(COUNT(F96:AP96)&gt;11,LARGE(F96:AP96,12),0)+IF(COUNT(F96:AP96)&gt;12,LARGE(F96:AP96,13),0)+IF(COUNT(F96:AP96)&gt;13,LARGE(F96:AP96,14),0)+IF(COUNT(F96:AP96)&gt;14,LARGE(F96:AP96,15),0)</f>
        <v>48</v>
      </c>
      <c r="AT96" s="4">
        <f>IF(COUNT(F96:AP96)&lt;22,IF(COUNT(F96:AP96)&gt;14,(COUNT(F96:AP96)-15),0)*20,120)</f>
        <v>0</v>
      </c>
      <c r="AU96" s="3">
        <f t="shared" si="5"/>
        <v>48</v>
      </c>
    </row>
    <row r="97" spans="1:49" ht="15">
      <c r="A97" s="28"/>
      <c r="B97" s="19" t="s">
        <v>204</v>
      </c>
      <c r="C97" s="19" t="s">
        <v>190</v>
      </c>
      <c r="D97" s="19">
        <v>1979</v>
      </c>
      <c r="E97" s="19" t="s">
        <v>205</v>
      </c>
      <c r="F97" s="10"/>
      <c r="G97" s="10"/>
      <c r="H97" s="10"/>
      <c r="I97" s="10"/>
      <c r="J97" s="10"/>
      <c r="K97" s="10">
        <v>44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3">
        <f>SUM(F97:AP97)</f>
        <v>44</v>
      </c>
      <c r="AR97" s="4">
        <f>(COUNT(F97:AP97))</f>
        <v>1</v>
      </c>
      <c r="AS97" s="4">
        <f>IF(COUNT(F97:AP97)&gt;0,LARGE(F97:AP97,1),0)+IF(COUNT(F97:AP97)&gt;1,LARGE(F97:AP97,2),0)+IF(COUNT(F97:AP97)&gt;2,LARGE(F97:AP97,3),0)+IF(COUNT(F97:AP97)&gt;3,LARGE(F97:AP97,4),0)+IF(COUNT(F97:AP97)&gt;4,LARGE(F97:AP97,5),0)+IF(COUNT(F97:AP97)&gt;5,LARGE(F97:AP97,6),0)+IF(COUNT(F97:AP97)&gt;6,LARGE(F97:AP97,7),0)+IF(COUNT(F97:AP97)&gt;7,LARGE(F97:AP97,8),0)+IF(COUNT(F97:AP97)&gt;8,LARGE(F97:AP97,9),0)+IF(COUNT(F97:AP97)&gt;9,LARGE(F97:AP97,10),0)+IF(COUNT(F97:AP97)&gt;10,LARGE(F97:AP97,11),0)+IF(COUNT(F97:AP97)&gt;11,LARGE(F97:AP97,12),0)+IF(COUNT(F97:AP97)&gt;12,LARGE(F97:AP97,13),0)+IF(COUNT(F97:AP97)&gt;13,LARGE(F97:AP97,14),0)+IF(COUNT(F97:AP97)&gt;14,LARGE(F97:AP97,15),0)</f>
        <v>44</v>
      </c>
      <c r="AT97" s="4">
        <f>IF(COUNT(F97:AP97)&lt;22,IF(COUNT(F97:AP97)&gt;14,(COUNT(F97:AP97)-15),0)*20,120)</f>
        <v>0</v>
      </c>
      <c r="AU97" s="3">
        <f t="shared" si="5"/>
        <v>44</v>
      </c>
      <c r="AV97" s="4"/>
      <c r="AW97" s="4"/>
    </row>
    <row r="98" spans="2:48" ht="15">
      <c r="B98" s="19" t="s">
        <v>122</v>
      </c>
      <c r="C98" s="19" t="s">
        <v>123</v>
      </c>
      <c r="D98" s="19">
        <v>86</v>
      </c>
      <c r="E98" s="19" t="s">
        <v>105</v>
      </c>
      <c r="G98" s="17">
        <v>50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3">
        <f>SUM(F98:AP98)</f>
        <v>50</v>
      </c>
      <c r="AR98" s="4">
        <f>(COUNT(F98:AP98))</f>
        <v>1</v>
      </c>
      <c r="AS98" s="4">
        <f>IF(COUNT(F98:AP98)&gt;0,LARGE(F98:AP98,1),0)+IF(COUNT(F98:AP98)&gt;1,LARGE(F98:AP98,2),0)+IF(COUNT(F98:AP98)&gt;2,LARGE(F98:AP98,3),0)+IF(COUNT(F98:AP98)&gt;3,LARGE(F98:AP98,4),0)+IF(COUNT(F98:AP98)&gt;4,LARGE(F98:AP98,5),0)+IF(COUNT(F98:AP98)&gt;5,LARGE(F98:AP98,6),0)+IF(COUNT(F98:AP98)&gt;6,LARGE(F98:AP98,7),0)+IF(COUNT(F98:AP98)&gt;7,LARGE(F98:AP98,8),0)+IF(COUNT(F98:AP98)&gt;8,LARGE(F98:AP98,9),0)+IF(COUNT(F98:AP98)&gt;9,LARGE(F98:AP98,10),0)+IF(COUNT(F98:AP98)&gt;10,LARGE(F98:AP98,11),0)+IF(COUNT(F98:AP98)&gt;11,LARGE(F98:AP98,12),0)+IF(COUNT(F98:AP98)&gt;12,LARGE(F98:AP98,13),0)+IF(COUNT(F98:AP98)&gt;13,LARGE(F98:AP98,14),0)+IF(COUNT(F98:AP98)&gt;14,LARGE(F98:AP98,15),0)</f>
        <v>50</v>
      </c>
      <c r="AT98" s="4">
        <f>IF(COUNT(F98:AP98)&lt;22,IF(COUNT(F98:AP98)&gt;14,(COUNT(F98:AP98)-15),0)*20,120)</f>
        <v>0</v>
      </c>
      <c r="AU98" s="3">
        <f t="shared" si="5"/>
        <v>50</v>
      </c>
      <c r="AV98" s="3" t="str">
        <f>B98</f>
        <v>Fimmers</v>
      </c>
    </row>
    <row r="99" spans="1:47" ht="25.5">
      <c r="A99" s="28"/>
      <c r="B99" s="19" t="s">
        <v>305</v>
      </c>
      <c r="C99" s="41" t="s">
        <v>306</v>
      </c>
      <c r="D99" s="41">
        <v>1980</v>
      </c>
      <c r="E99" s="41"/>
      <c r="U99" s="17">
        <v>41</v>
      </c>
      <c r="AQ99" s="3">
        <f>SUM(F99:AP99)</f>
        <v>41</v>
      </c>
      <c r="AR99" s="4">
        <f>(COUNT(F99:AP99))</f>
        <v>1</v>
      </c>
      <c r="AS99" s="4">
        <f>IF(COUNT(F99:AP99)&gt;0,LARGE(F99:AP99,1),0)+IF(COUNT(F99:AP99)&gt;1,LARGE(F99:AP99,2),0)+IF(COUNT(F99:AP99)&gt;2,LARGE(F99:AP99,3),0)+IF(COUNT(F99:AP99)&gt;3,LARGE(F99:AP99,4),0)+IF(COUNT(F99:AP99)&gt;4,LARGE(F99:AP99,5),0)+IF(COUNT(F99:AP99)&gt;5,LARGE(F99:AP99,6),0)+IF(COUNT(F99:AP99)&gt;6,LARGE(F99:AP99,7),0)+IF(COUNT(F99:AP99)&gt;7,LARGE(F99:AP99,8),0)+IF(COUNT(F99:AP99)&gt;8,LARGE(F99:AP99,9),0)+IF(COUNT(F99:AP99)&gt;9,LARGE(F99:AP99,10),0)+IF(COUNT(F99:AP99)&gt;10,LARGE(F99:AP99,11),0)+IF(COUNT(F99:AP99)&gt;11,LARGE(F99:AP99,12),0)+IF(COUNT(F99:AP99)&gt;12,LARGE(F99:AP99,13),0)+IF(COUNT(F99:AP99)&gt;13,LARGE(F99:AP99,14),0)+IF(COUNT(F99:AP99)&gt;14,LARGE(F99:AP99,15),0)</f>
        <v>41</v>
      </c>
      <c r="AT99" s="4">
        <f>IF(COUNT(F99:AP99)&lt;22,IF(COUNT(F99:AP99)&gt;14,(COUNT(F99:AP99)-15),0)*20,120)</f>
        <v>0</v>
      </c>
      <c r="AU99" s="4">
        <f t="shared" si="5"/>
        <v>41</v>
      </c>
    </row>
    <row r="100" spans="2:47" ht="39">
      <c r="B100" s="64" t="s">
        <v>488</v>
      </c>
      <c r="C100" s="64" t="s">
        <v>130</v>
      </c>
      <c r="D100" s="64" t="s">
        <v>65</v>
      </c>
      <c r="E100" s="64" t="s">
        <v>489</v>
      </c>
      <c r="AM100" s="4">
        <v>44</v>
      </c>
      <c r="AQ100" s="3">
        <f>SUM(F100:AP100)</f>
        <v>44</v>
      </c>
      <c r="AR100" s="4">
        <f>(COUNT(F100:AP100))</f>
        <v>1</v>
      </c>
      <c r="AS100" s="4">
        <f>IF(COUNT(F100:AP100)&gt;0,LARGE(F100:AP100,1),0)+IF(COUNT(F100:AP100)&gt;1,LARGE(F100:AP100,2),0)+IF(COUNT(F100:AP100)&gt;2,LARGE(F100:AP100,3),0)+IF(COUNT(F100:AP100)&gt;3,LARGE(F100:AP100,4),0)+IF(COUNT(F100:AP100)&gt;4,LARGE(F100:AP100,5),0)+IF(COUNT(F100:AP100)&gt;5,LARGE(F100:AP100,6),0)+IF(COUNT(F100:AP100)&gt;6,LARGE(F100:AP100,7),0)+IF(COUNT(F100:AP100)&gt;7,LARGE(F100:AP100,8),0)+IF(COUNT(F100:AP100)&gt;8,LARGE(F100:AP100,9),0)+IF(COUNT(F100:AP100)&gt;9,LARGE(F100:AP100,10),0)+IF(COUNT(F100:AP100)&gt;10,LARGE(F100:AP100,11),0)+IF(COUNT(F100:AP100)&gt;11,LARGE(F100:AP100,12),0)+IF(COUNT(F100:AP100)&gt;12,LARGE(F100:AP100,13),0)+IF(COUNT(F100:AP100)&gt;13,LARGE(F100:AP100,14),0)+IF(COUNT(F100:AP100)&gt;14,LARGE(F100:AP100,15),0)</f>
        <v>44</v>
      </c>
      <c r="AT100" s="4">
        <f>IF(COUNT(F100:AP100)&lt;22,IF(COUNT(F100:AP100)&gt;14,(COUNT(F100:AP100)-15),0)*20,120)</f>
        <v>0</v>
      </c>
      <c r="AU100" s="4">
        <f t="shared" si="5"/>
        <v>44</v>
      </c>
    </row>
    <row r="101" spans="2:47" ht="15">
      <c r="B101" s="49" t="s">
        <v>422</v>
      </c>
      <c r="C101" s="49" t="s">
        <v>423</v>
      </c>
      <c r="D101" s="49">
        <v>1986</v>
      </c>
      <c r="E101" s="49"/>
      <c r="F101" s="49"/>
      <c r="AD101" s="17">
        <v>50</v>
      </c>
      <c r="AQ101" s="3">
        <f>SUM(F101:AP101)</f>
        <v>50</v>
      </c>
      <c r="AR101" s="4">
        <f>(COUNT(F101:AP101))</f>
        <v>1</v>
      </c>
      <c r="AS101" s="4">
        <f>IF(COUNT(F101:AP101)&gt;0,LARGE(F101:AP101,1),0)+IF(COUNT(F101:AP101)&gt;1,LARGE(F101:AP101,2),0)+IF(COUNT(F101:AP101)&gt;2,LARGE(F101:AP101,3),0)+IF(COUNT(F101:AP101)&gt;3,LARGE(F101:AP101,4),0)+IF(COUNT(F101:AP101)&gt;4,LARGE(F101:AP101,5),0)+IF(COUNT(F101:AP101)&gt;5,LARGE(F101:AP101,6),0)+IF(COUNT(F101:AP101)&gt;6,LARGE(F101:AP101,7),0)+IF(COUNT(F101:AP101)&gt;7,LARGE(F101:AP101,8),0)+IF(COUNT(F101:AP101)&gt;8,LARGE(F101:AP101,9),0)+IF(COUNT(F101:AP101)&gt;9,LARGE(F101:AP101,10),0)+IF(COUNT(F101:AP101)&gt;10,LARGE(F101:AP101,11),0)+IF(COUNT(F101:AP101)&gt;11,LARGE(F101:AP101,12),0)+IF(COUNT(F101:AP101)&gt;12,LARGE(F101:AP101,13),0)+IF(COUNT(F101:AP101)&gt;13,LARGE(F101:AP101,14),0)+IF(COUNT(F101:AP101)&gt;14,LARGE(F101:AP101,15),0)</f>
        <v>50</v>
      </c>
      <c r="AT101" s="4">
        <f>IF(COUNT(F101:AP101)&lt;22,IF(COUNT(F101:AP101)&gt;14,(COUNT(F101:AP101)-15),0)*20,120)</f>
        <v>0</v>
      </c>
      <c r="AU101" s="4">
        <f t="shared" si="5"/>
        <v>50</v>
      </c>
    </row>
    <row r="102" spans="2:47" ht="15">
      <c r="B102" s="54" t="s">
        <v>464</v>
      </c>
      <c r="C102" s="54" t="s">
        <v>465</v>
      </c>
      <c r="D102" s="54"/>
      <c r="E102" s="54" t="s">
        <v>451</v>
      </c>
      <c r="AC102" s="4">
        <v>35</v>
      </c>
      <c r="AQ102" s="4">
        <f>SUM(F102:AP102)</f>
        <v>35</v>
      </c>
      <c r="AR102" s="4">
        <f>(COUNT(F102:AP102))</f>
        <v>1</v>
      </c>
      <c r="AS102" s="4">
        <f>IF(COUNT(F102:AP102)&gt;0,LARGE(F102:AP102,1),0)+IF(COUNT(F102:AP102)&gt;1,LARGE(F102:AP102,2),0)+IF(COUNT(F102:AP102)&gt;2,LARGE(F102:AP102,3),0)+IF(COUNT(F102:AP102)&gt;3,LARGE(F102:AP102,4),0)+IF(COUNT(F102:AP102)&gt;4,LARGE(F102:AP102,5),0)+IF(COUNT(F102:AP102)&gt;5,LARGE(F102:AP102,6),0)+IF(COUNT(F102:AP102)&gt;6,LARGE(F102:AP102,7),0)+IF(COUNT(F102:AP102)&gt;7,LARGE(F102:AP102,8),0)+IF(COUNT(F102:AP102)&gt;8,LARGE(F102:AP102,9),0)+IF(COUNT(F102:AP102)&gt;9,LARGE(F102:AP102,10),0)+IF(COUNT(F102:AP102)&gt;10,LARGE(F102:AP102,11),0)+IF(COUNT(F102:AP102)&gt;11,LARGE(F102:AP102,12),0)+IF(COUNT(F102:AP102)&gt;12,LARGE(F102:AP102,13),0)+IF(COUNT(F102:AP102)&gt;13,LARGE(F102:AP102,14),0)+IF(COUNT(F102:AP102)&gt;14,LARGE(F102:AP102,15),0)</f>
        <v>35</v>
      </c>
      <c r="AT102" s="4">
        <f>IF(COUNT(F102:AP102)&lt;22,IF(COUNT(F102:AP102)&gt;14,(COUNT(F102:AP102)-15),0)*20,120)</f>
        <v>0</v>
      </c>
      <c r="AU102" s="4">
        <f t="shared" si="5"/>
        <v>35</v>
      </c>
    </row>
    <row r="103" spans="2:49" ht="15">
      <c r="B103" s="19" t="s">
        <v>224</v>
      </c>
      <c r="C103" s="19" t="s">
        <v>225</v>
      </c>
      <c r="D103" s="19">
        <v>1978</v>
      </c>
      <c r="E103" s="19" t="s">
        <v>226</v>
      </c>
      <c r="F103" s="10"/>
      <c r="G103" s="10"/>
      <c r="H103" s="10"/>
      <c r="I103" s="10"/>
      <c r="J103" s="10"/>
      <c r="K103" s="17">
        <v>48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3">
        <f>SUM(F103:AP103)</f>
        <v>48</v>
      </c>
      <c r="AR103" s="4">
        <f>(COUNT(F103:AP103))</f>
        <v>1</v>
      </c>
      <c r="AS103" s="4">
        <f>IF(COUNT(F103:AP103)&gt;0,LARGE(F103:AP103,1),0)+IF(COUNT(F103:AP103)&gt;1,LARGE(F103:AP103,2),0)+IF(COUNT(F103:AP103)&gt;2,LARGE(F103:AP103,3),0)+IF(COUNT(F103:AP103)&gt;3,LARGE(F103:AP103,4),0)+IF(COUNT(F103:AP103)&gt;4,LARGE(F103:AP103,5),0)+IF(COUNT(F103:AP103)&gt;5,LARGE(F103:AP103,6),0)+IF(COUNT(F103:AP103)&gt;6,LARGE(F103:AP103,7),0)+IF(COUNT(F103:AP103)&gt;7,LARGE(F103:AP103,8),0)+IF(COUNT(F103:AP103)&gt;8,LARGE(F103:AP103,9),0)+IF(COUNT(F103:AP103)&gt;9,LARGE(F103:AP103,10),0)+IF(COUNT(F103:AP103)&gt;10,LARGE(F103:AP103,11),0)+IF(COUNT(F103:AP103)&gt;11,LARGE(F103:AP103,12),0)+IF(COUNT(F103:AP103)&gt;12,LARGE(F103:AP103,13),0)+IF(COUNT(F103:AP103)&gt;13,LARGE(F103:AP103,14),0)+IF(COUNT(F103:AP103)&gt;14,LARGE(F103:AP103,15),0)</f>
        <v>48</v>
      </c>
      <c r="AT103" s="4">
        <f>IF(COUNT(F103:AP103)&lt;22,IF(COUNT(F103:AP103)&gt;14,(COUNT(F103:AP103)-15),0)*20,120)</f>
        <v>0</v>
      </c>
      <c r="AU103" s="3">
        <f t="shared" si="5"/>
        <v>48</v>
      </c>
      <c r="AV103" s="4"/>
      <c r="AW103" s="4"/>
    </row>
    <row r="104" spans="2:47" ht="15">
      <c r="B104" s="19" t="s">
        <v>241</v>
      </c>
      <c r="C104" s="19" t="s">
        <v>242</v>
      </c>
      <c r="D104" s="19">
        <v>1978</v>
      </c>
      <c r="E104" s="19" t="s">
        <v>238</v>
      </c>
      <c r="K104" s="17">
        <v>39</v>
      </c>
      <c r="AQ104" s="3">
        <f>SUM(F104:AP104)</f>
        <v>39</v>
      </c>
      <c r="AR104" s="4">
        <f>(COUNT(F104:AP104))</f>
        <v>1</v>
      </c>
      <c r="AS104" s="4">
        <f>IF(COUNT(F104:AP104)&gt;0,LARGE(F104:AP104,1),0)+IF(COUNT(F104:AP104)&gt;1,LARGE(F104:AP104,2),0)+IF(COUNT(F104:AP104)&gt;2,LARGE(F104:AP104,3),0)+IF(COUNT(F104:AP104)&gt;3,LARGE(F104:AP104,4),0)+IF(COUNT(F104:AP104)&gt;4,LARGE(F104:AP104,5),0)+IF(COUNT(F104:AP104)&gt;5,LARGE(F104:AP104,6),0)+IF(COUNT(F104:AP104)&gt;6,LARGE(F104:AP104,7),0)+IF(COUNT(F104:AP104)&gt;7,LARGE(F104:AP104,8),0)+IF(COUNT(F104:AP104)&gt;8,LARGE(F104:AP104,9),0)+IF(COUNT(F104:AP104)&gt;9,LARGE(F104:AP104,10),0)+IF(COUNT(F104:AP104)&gt;10,LARGE(F104:AP104,11),0)+IF(COUNT(F104:AP104)&gt;11,LARGE(F104:AP104,12),0)+IF(COUNT(F104:AP104)&gt;12,LARGE(F104:AP104,13),0)+IF(COUNT(F104:AP104)&gt;13,LARGE(F104:AP104,14),0)+IF(COUNT(F104:AP104)&gt;14,LARGE(F104:AP104,15),0)</f>
        <v>39</v>
      </c>
      <c r="AT104" s="4">
        <f>IF(COUNT(F104:AP104)&lt;22,IF(COUNT(F104:AP104)&gt;14,(COUNT(F104:AP104)-15),0)*20,120)</f>
        <v>0</v>
      </c>
      <c r="AU104" s="4">
        <f aca="true" t="shared" si="6" ref="AU104:AU164">AS104+AT104</f>
        <v>39</v>
      </c>
    </row>
    <row r="105" spans="1:48" ht="15">
      <c r="A105" s="28"/>
      <c r="B105" s="20" t="s">
        <v>96</v>
      </c>
      <c r="C105" s="20" t="s">
        <v>97</v>
      </c>
      <c r="D105" s="21" t="s">
        <v>75</v>
      </c>
      <c r="E105" s="22" t="s">
        <v>145</v>
      </c>
      <c r="F105" s="4">
        <v>32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3">
        <f>SUM(F105:AP105)</f>
        <v>32</v>
      </c>
      <c r="AR105" s="4">
        <f>(COUNT(F105:AP105))</f>
        <v>1</v>
      </c>
      <c r="AS105" s="4">
        <f>IF(COUNT(F105:AP105)&gt;0,LARGE(F105:AP105,1),0)+IF(COUNT(F105:AP105)&gt;1,LARGE(F105:AP105,2),0)+IF(COUNT(F105:AP105)&gt;2,LARGE(F105:AP105,3),0)+IF(COUNT(F105:AP105)&gt;3,LARGE(F105:AP105,4),0)+IF(COUNT(F105:AP105)&gt;4,LARGE(F105:AP105,5),0)+IF(COUNT(F105:AP105)&gt;5,LARGE(F105:AP105,6),0)+IF(COUNT(F105:AP105)&gt;6,LARGE(F105:AP105,7),0)+IF(COUNT(F105:AP105)&gt;7,LARGE(F105:AP105,8),0)+IF(COUNT(F105:AP105)&gt;8,LARGE(F105:AP105,9),0)+IF(COUNT(F105:AP105)&gt;9,LARGE(F105:AP105,10),0)+IF(COUNT(F105:AP105)&gt;10,LARGE(F105:AP105,11),0)+IF(COUNT(F105:AP105)&gt;11,LARGE(F105:AP105,12),0)+IF(COUNT(F105:AP105)&gt;12,LARGE(F105:AP105,13),0)+IF(COUNT(F105:AP105)&gt;13,LARGE(F105:AP105,14),0)+IF(COUNT(F105:AP105)&gt;14,LARGE(F105:AP105,15),0)</f>
        <v>32</v>
      </c>
      <c r="AT105" s="4">
        <f>IF(COUNT(F105:AP105)&lt;22,IF(COUNT(F105:AP105)&gt;14,(COUNT(F105:AP105)-15),0)*20,120)</f>
        <v>0</v>
      </c>
      <c r="AU105" s="4">
        <f t="shared" si="6"/>
        <v>32</v>
      </c>
      <c r="AV105" s="3" t="str">
        <f>B105</f>
        <v>Gerards</v>
      </c>
    </row>
    <row r="106" spans="2:49" ht="15">
      <c r="B106" s="19" t="s">
        <v>212</v>
      </c>
      <c r="C106" s="19" t="s">
        <v>213</v>
      </c>
      <c r="D106" s="19">
        <v>1990</v>
      </c>
      <c r="E106" s="19" t="s">
        <v>214</v>
      </c>
      <c r="F106" s="10"/>
      <c r="G106" s="10"/>
      <c r="H106" s="10"/>
      <c r="I106" s="10"/>
      <c r="J106" s="10"/>
      <c r="K106" s="17">
        <v>50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3">
        <f>SUM(F106:AP106)</f>
        <v>50</v>
      </c>
      <c r="AR106" s="4">
        <f>(COUNT(F106:AP106))</f>
        <v>1</v>
      </c>
      <c r="AS106" s="4">
        <f>IF(COUNT(F106:AP106)&gt;0,LARGE(F106:AP106,1),0)+IF(COUNT(F106:AP106)&gt;1,LARGE(F106:AP106,2),0)+IF(COUNT(F106:AP106)&gt;2,LARGE(F106:AP106,3),0)+IF(COUNT(F106:AP106)&gt;3,LARGE(F106:AP106,4),0)+IF(COUNT(F106:AP106)&gt;4,LARGE(F106:AP106,5),0)+IF(COUNT(F106:AP106)&gt;5,LARGE(F106:AP106,6),0)+IF(COUNT(F106:AP106)&gt;6,LARGE(F106:AP106,7),0)+IF(COUNT(F106:AP106)&gt;7,LARGE(F106:AP106,8),0)+IF(COUNT(F106:AP106)&gt;8,LARGE(F106:AP106,9),0)+IF(COUNT(F106:AP106)&gt;9,LARGE(F106:AP106,10),0)+IF(COUNT(F106:AP106)&gt;10,LARGE(F106:AP106,11),0)+IF(COUNT(F106:AP106)&gt;11,LARGE(F106:AP106,12),0)+IF(COUNT(F106:AP106)&gt;12,LARGE(F106:AP106,13),0)+IF(COUNT(F106:AP106)&gt;13,LARGE(F106:AP106,14),0)+IF(COUNT(F106:AP106)&gt;14,LARGE(F106:AP106,15),0)</f>
        <v>50</v>
      </c>
      <c r="AT106" s="4">
        <f>IF(COUNT(F106:AP106)&lt;22,IF(COUNT(F106:AP106)&gt;14,(COUNT(F106:AP106)-15),0)*20,120)</f>
        <v>0</v>
      </c>
      <c r="AU106" s="3">
        <f t="shared" si="6"/>
        <v>50</v>
      </c>
      <c r="AV106" s="4"/>
      <c r="AW106" s="4"/>
    </row>
    <row r="107" spans="2:47" ht="15.75">
      <c r="B107" s="36" t="s">
        <v>273</v>
      </c>
      <c r="C107" s="36" t="s">
        <v>67</v>
      </c>
      <c r="D107" s="37">
        <v>1984</v>
      </c>
      <c r="E107" s="36" t="s">
        <v>274</v>
      </c>
      <c r="Q107" s="35">
        <v>49</v>
      </c>
      <c r="AQ107" s="3">
        <f>SUM(F107:AP107)</f>
        <v>49</v>
      </c>
      <c r="AR107" s="4">
        <f>(COUNT(F107:AP107))</f>
        <v>1</v>
      </c>
      <c r="AS107" s="4">
        <f>IF(COUNT(F107:AP107)&gt;0,LARGE(F107:AP107,1),0)+IF(COUNT(F107:AP107)&gt;1,LARGE(F107:AP107,2),0)+IF(COUNT(F107:AP107)&gt;2,LARGE(F107:AP107,3),0)+IF(COUNT(F107:AP107)&gt;3,LARGE(F107:AP107,4),0)+IF(COUNT(F107:AP107)&gt;4,LARGE(F107:AP107,5),0)+IF(COUNT(F107:AP107)&gt;5,LARGE(F107:AP107,6),0)+IF(COUNT(F107:AP107)&gt;6,LARGE(F107:AP107,7),0)+IF(COUNT(F107:AP107)&gt;7,LARGE(F107:AP107,8),0)+IF(COUNT(F107:AP107)&gt;8,LARGE(F107:AP107,9),0)+IF(COUNT(F107:AP107)&gt;9,LARGE(F107:AP107,10),0)+IF(COUNT(F107:AP107)&gt;10,LARGE(F107:AP107,11),0)+IF(COUNT(F107:AP107)&gt;11,LARGE(F107:AP107,12),0)+IF(COUNT(F107:AP107)&gt;12,LARGE(F107:AP107,13),0)+IF(COUNT(F107:AP107)&gt;13,LARGE(F107:AP107,14),0)+IF(COUNT(F107:AP107)&gt;14,LARGE(F107:AP107,15),0)</f>
        <v>49</v>
      </c>
      <c r="AT107" s="4">
        <f>IF(COUNT(F107:AP107)&lt;22,IF(COUNT(F107:AP107)&gt;14,(COUNT(F107:AP107)-15),0)*20,120)</f>
        <v>0</v>
      </c>
      <c r="AU107" s="3">
        <f t="shared" si="6"/>
        <v>49</v>
      </c>
    </row>
    <row r="108" spans="2:47" ht="26.25">
      <c r="B108" s="64" t="s">
        <v>505</v>
      </c>
      <c r="C108" s="64" t="s">
        <v>210</v>
      </c>
      <c r="D108" s="64" t="s">
        <v>75</v>
      </c>
      <c r="E108" s="64" t="s">
        <v>506</v>
      </c>
      <c r="AM108" s="17">
        <v>40</v>
      </c>
      <c r="AQ108" s="3">
        <f>SUM(F108:AP108)</f>
        <v>40</v>
      </c>
      <c r="AR108" s="4">
        <f>(COUNT(F108:AP108))</f>
        <v>1</v>
      </c>
      <c r="AS108" s="4">
        <f>IF(COUNT(F108:AP108)&gt;0,LARGE(F108:AP108,1),0)+IF(COUNT(F108:AP108)&gt;1,LARGE(F108:AP108,2),0)+IF(COUNT(F108:AP108)&gt;2,LARGE(F108:AP108,3),0)+IF(COUNT(F108:AP108)&gt;3,LARGE(F108:AP108,4),0)+IF(COUNT(F108:AP108)&gt;4,LARGE(F108:AP108,5),0)+IF(COUNT(F108:AP108)&gt;5,LARGE(F108:AP108,6),0)+IF(COUNT(F108:AP108)&gt;6,LARGE(F108:AP108,7),0)+IF(COUNT(F108:AP108)&gt;7,LARGE(F108:AP108,8),0)+IF(COUNT(F108:AP108)&gt;8,LARGE(F108:AP108,9),0)+IF(COUNT(F108:AP108)&gt;9,LARGE(F108:AP108,10),0)+IF(COUNT(F108:AP108)&gt;10,LARGE(F108:AP108,11),0)+IF(COUNT(F108:AP108)&gt;11,LARGE(F108:AP108,12),0)+IF(COUNT(F108:AP108)&gt;12,LARGE(F108:AP108,13),0)+IF(COUNT(F108:AP108)&gt;13,LARGE(F108:AP108,14),0)+IF(COUNT(F108:AP108)&gt;14,LARGE(F108:AP108,15),0)</f>
        <v>40</v>
      </c>
      <c r="AT108" s="4">
        <f>IF(COUNT(F108:AP108)&lt;22,IF(COUNT(F108:AP108)&gt;14,(COUNT(F108:AP108)-15),0)*20,120)</f>
        <v>0</v>
      </c>
      <c r="AU108" s="4">
        <f t="shared" si="6"/>
        <v>40</v>
      </c>
    </row>
    <row r="109" spans="2:47" ht="15">
      <c r="B109" s="19" t="s">
        <v>386</v>
      </c>
      <c r="C109" s="19" t="s">
        <v>387</v>
      </c>
      <c r="D109" s="39">
        <v>83</v>
      </c>
      <c r="E109" s="19" t="s">
        <v>388</v>
      </c>
      <c r="AB109" s="4">
        <v>46</v>
      </c>
      <c r="AQ109" s="3">
        <f>SUM(F109:AP109)</f>
        <v>46</v>
      </c>
      <c r="AR109" s="4">
        <f>(COUNT(F109:AP109))</f>
        <v>1</v>
      </c>
      <c r="AS109" s="4">
        <f>IF(COUNT(F109:AP109)&gt;0,LARGE(F109:AP109,1),0)+IF(COUNT(F109:AP109)&gt;1,LARGE(F109:AP109,2),0)+IF(COUNT(F109:AP109)&gt;2,LARGE(F109:AP109,3),0)+IF(COUNT(F109:AP109)&gt;3,LARGE(F109:AP109,4),0)+IF(COUNT(F109:AP109)&gt;4,LARGE(F109:AP109,5),0)+IF(COUNT(F109:AP109)&gt;5,LARGE(F109:AP109,6),0)+IF(COUNT(F109:AP109)&gt;6,LARGE(F109:AP109,7),0)+IF(COUNT(F109:AP109)&gt;7,LARGE(F109:AP109,8),0)+IF(COUNT(F109:AP109)&gt;8,LARGE(F109:AP109,9),0)+IF(COUNT(F109:AP109)&gt;9,LARGE(F109:AP109,10),0)+IF(COUNT(F109:AP109)&gt;10,LARGE(F109:AP109,11),0)+IF(COUNT(F109:AP109)&gt;11,LARGE(F109:AP109,12),0)+IF(COUNT(F109:AP109)&gt;12,LARGE(F109:AP109,13),0)+IF(COUNT(F109:AP109)&gt;13,LARGE(F109:AP109,14),0)+IF(COUNT(F109:AP109)&gt;14,LARGE(F109:AP109,15),0)</f>
        <v>46</v>
      </c>
      <c r="AT109" s="4">
        <f>IF(COUNT(F109:AP109)&lt;22,IF(COUNT(F109:AP109)&gt;14,(COUNT(F109:AP109)-15),0)*20,120)</f>
        <v>0</v>
      </c>
      <c r="AU109" s="4">
        <f t="shared" si="6"/>
        <v>46</v>
      </c>
    </row>
    <row r="110" spans="2:48" ht="15">
      <c r="B110" s="20" t="s">
        <v>56</v>
      </c>
      <c r="C110" s="20" t="s">
        <v>57</v>
      </c>
      <c r="D110" s="21" t="s">
        <v>58</v>
      </c>
      <c r="E110" s="22" t="s">
        <v>59</v>
      </c>
      <c r="F110" s="10">
        <v>48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3">
        <f>SUM(F110:AP110)</f>
        <v>48</v>
      </c>
      <c r="AR110" s="4">
        <f>(COUNT(F110:AP110))</f>
        <v>1</v>
      </c>
      <c r="AS110" s="4">
        <f>IF(COUNT(F110:AP110)&gt;0,LARGE(F110:AP110,1),0)+IF(COUNT(F110:AP110)&gt;1,LARGE(F110:AP110,2),0)+IF(COUNT(F110:AP110)&gt;2,LARGE(F110:AP110,3),0)+IF(COUNT(F110:AP110)&gt;3,LARGE(F110:AP110,4),0)+IF(COUNT(F110:AP110)&gt;4,LARGE(F110:AP110,5),0)+IF(COUNT(F110:AP110)&gt;5,LARGE(F110:AP110,6),0)+IF(COUNT(F110:AP110)&gt;6,LARGE(F110:AP110,7),0)+IF(COUNT(F110:AP110)&gt;7,LARGE(F110:AP110,8),0)+IF(COUNT(F110:AP110)&gt;8,LARGE(F110:AP110,9),0)+IF(COUNT(F110:AP110)&gt;9,LARGE(F110:AP110,10),0)+IF(COUNT(F110:AP110)&gt;10,LARGE(F110:AP110,11),0)+IF(COUNT(F110:AP110)&gt;11,LARGE(F110:AP110,12),0)+IF(COUNT(F110:AP110)&gt;12,LARGE(F110:AP110,13),0)+IF(COUNT(F110:AP110)&gt;13,LARGE(F110:AP110,14),0)+IF(COUNT(F110:AP110)&gt;14,LARGE(F110:AP110,15),0)</f>
        <v>48</v>
      </c>
      <c r="AT110" s="4">
        <f>IF(COUNT(F110:AP110)&lt;22,IF(COUNT(F110:AP110)&gt;14,(COUNT(F110:AP110)-15),0)*20,120)</f>
        <v>0</v>
      </c>
      <c r="AU110" s="3">
        <f t="shared" si="6"/>
        <v>48</v>
      </c>
      <c r="AV110" s="3" t="str">
        <f>B110</f>
        <v>Hagedorn</v>
      </c>
    </row>
    <row r="111" spans="2:47" ht="15">
      <c r="B111" s="19" t="s">
        <v>19</v>
      </c>
      <c r="C111" s="19" t="s">
        <v>343</v>
      </c>
      <c r="D111" s="39">
        <v>85</v>
      </c>
      <c r="E111" s="19" t="s">
        <v>344</v>
      </c>
      <c r="AB111" s="4">
        <v>47</v>
      </c>
      <c r="AQ111" s="3">
        <f>SUM(F111:AP111)</f>
        <v>47</v>
      </c>
      <c r="AR111" s="4">
        <f>(COUNT(F111:AP111))</f>
        <v>1</v>
      </c>
      <c r="AS111" s="4">
        <f>IF(COUNT(F111:AP111)&gt;0,LARGE(F111:AP111,1),0)+IF(COUNT(F111:AP111)&gt;1,LARGE(F111:AP111,2),0)+IF(COUNT(F111:AP111)&gt;2,LARGE(F111:AP111,3),0)+IF(COUNT(F111:AP111)&gt;3,LARGE(F111:AP111,4),0)+IF(COUNT(F111:AP111)&gt;4,LARGE(F111:AP111,5),0)+IF(COUNT(F111:AP111)&gt;5,LARGE(F111:AP111,6),0)+IF(COUNT(F111:AP111)&gt;6,LARGE(F111:AP111,7),0)+IF(COUNT(F111:AP111)&gt;7,LARGE(F111:AP111,8),0)+IF(COUNT(F111:AP111)&gt;8,LARGE(F111:AP111,9),0)+IF(COUNT(F111:AP111)&gt;9,LARGE(F111:AP111,10),0)+IF(COUNT(F111:AP111)&gt;10,LARGE(F111:AP111,11),0)+IF(COUNT(F111:AP111)&gt;11,LARGE(F111:AP111,12),0)+IF(COUNT(F111:AP111)&gt;12,LARGE(F111:AP111,13),0)+IF(COUNT(F111:AP111)&gt;13,LARGE(F111:AP111,14),0)+IF(COUNT(F111:AP111)&gt;14,LARGE(F111:AP111,15),0)</f>
        <v>47</v>
      </c>
      <c r="AT111" s="4">
        <f>IF(COUNT(F111:AP111)&lt;22,IF(COUNT(F111:AP111)&gt;14,(COUNT(F111:AP111)-15),0)*20,120)</f>
        <v>0</v>
      </c>
      <c r="AU111" s="4">
        <f t="shared" si="6"/>
        <v>47</v>
      </c>
    </row>
    <row r="112" spans="2:47" ht="15">
      <c r="B112" s="19" t="s">
        <v>406</v>
      </c>
      <c r="C112" s="19" t="s">
        <v>137</v>
      </c>
      <c r="D112" s="39">
        <v>82</v>
      </c>
      <c r="E112" s="19" t="s">
        <v>407</v>
      </c>
      <c r="AB112" s="4">
        <v>22</v>
      </c>
      <c r="AQ112" s="3">
        <f>SUM(F112:AP112)</f>
        <v>22</v>
      </c>
      <c r="AR112" s="4">
        <f>(COUNT(F112:AP112))</f>
        <v>1</v>
      </c>
      <c r="AS112" s="4">
        <f>IF(COUNT(F112:AP112)&gt;0,LARGE(F112:AP112,1),0)+IF(COUNT(F112:AP112)&gt;1,LARGE(F112:AP112,2),0)+IF(COUNT(F112:AP112)&gt;2,LARGE(F112:AP112,3),0)+IF(COUNT(F112:AP112)&gt;3,LARGE(F112:AP112,4),0)+IF(COUNT(F112:AP112)&gt;4,LARGE(F112:AP112,5),0)+IF(COUNT(F112:AP112)&gt;5,LARGE(F112:AP112,6),0)+IF(COUNT(F112:AP112)&gt;6,LARGE(F112:AP112,7),0)+IF(COUNT(F112:AP112)&gt;7,LARGE(F112:AP112,8),0)+IF(COUNT(F112:AP112)&gt;8,LARGE(F112:AP112,9),0)+IF(COUNT(F112:AP112)&gt;9,LARGE(F112:AP112,10),0)+IF(COUNT(F112:AP112)&gt;10,LARGE(F112:AP112,11),0)+IF(COUNT(F112:AP112)&gt;11,LARGE(F112:AP112,12),0)+IF(COUNT(F112:AP112)&gt;12,LARGE(F112:AP112,13),0)+IF(COUNT(F112:AP112)&gt;13,LARGE(F112:AP112,14),0)+IF(COUNT(F112:AP112)&gt;14,LARGE(F112:AP112,15),0)</f>
        <v>22</v>
      </c>
      <c r="AT112" s="4">
        <f>IF(COUNT(F112:AP112)&lt;22,IF(COUNT(F112:AP112)&gt;14,(COUNT(F112:AP112)-15),0)*20,120)</f>
        <v>0</v>
      </c>
      <c r="AU112" s="4">
        <f t="shared" si="6"/>
        <v>22</v>
      </c>
    </row>
    <row r="113" spans="2:47" ht="15">
      <c r="B113" s="19" t="s">
        <v>345</v>
      </c>
      <c r="C113" s="19" t="s">
        <v>346</v>
      </c>
      <c r="D113" s="39">
        <v>91</v>
      </c>
      <c r="E113" s="19" t="s">
        <v>347</v>
      </c>
      <c r="AB113" s="4">
        <v>46</v>
      </c>
      <c r="AQ113" s="3">
        <f>SUM(F113:AP113)</f>
        <v>46</v>
      </c>
      <c r="AR113" s="4">
        <f>(COUNT(F113:AP113))</f>
        <v>1</v>
      </c>
      <c r="AS113" s="4">
        <f>IF(COUNT(F113:AP113)&gt;0,LARGE(F113:AP113,1),0)+IF(COUNT(F113:AP113)&gt;1,LARGE(F113:AP113,2),0)+IF(COUNT(F113:AP113)&gt;2,LARGE(F113:AP113,3),0)+IF(COUNT(F113:AP113)&gt;3,LARGE(F113:AP113,4),0)+IF(COUNT(F113:AP113)&gt;4,LARGE(F113:AP113,5),0)+IF(COUNT(F113:AP113)&gt;5,LARGE(F113:AP113,6),0)+IF(COUNT(F113:AP113)&gt;6,LARGE(F113:AP113,7),0)+IF(COUNT(F113:AP113)&gt;7,LARGE(F113:AP113,8),0)+IF(COUNT(F113:AP113)&gt;8,LARGE(F113:AP113,9),0)+IF(COUNT(F113:AP113)&gt;9,LARGE(F113:AP113,10),0)+IF(COUNT(F113:AP113)&gt;10,LARGE(F113:AP113,11),0)+IF(COUNT(F113:AP113)&gt;11,LARGE(F113:AP113,12),0)+IF(COUNT(F113:AP113)&gt;12,LARGE(F113:AP113,13),0)+IF(COUNT(F113:AP113)&gt;13,LARGE(F113:AP113,14),0)+IF(COUNT(F113:AP113)&gt;14,LARGE(F113:AP113,15),0)</f>
        <v>46</v>
      </c>
      <c r="AT113" s="4">
        <f>IF(COUNT(F113:AP113)&lt;22,IF(COUNT(F113:AP113)&gt;14,(COUNT(F113:AP113)-15),0)*20,120)</f>
        <v>0</v>
      </c>
      <c r="AU113" s="4">
        <f t="shared" si="6"/>
        <v>46</v>
      </c>
    </row>
    <row r="114" spans="1:49" ht="15">
      <c r="A114" s="28"/>
      <c r="B114" s="19" t="s">
        <v>229</v>
      </c>
      <c r="C114" s="19" t="s">
        <v>84</v>
      </c>
      <c r="D114" s="19">
        <v>1981</v>
      </c>
      <c r="E114" s="19" t="s">
        <v>230</v>
      </c>
      <c r="F114" s="10"/>
      <c r="G114" s="10"/>
      <c r="H114" s="10"/>
      <c r="I114" s="10"/>
      <c r="J114" s="10"/>
      <c r="K114" s="17">
        <v>45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3">
        <f>SUM(F114:AP114)</f>
        <v>45</v>
      </c>
      <c r="AR114" s="4">
        <f>(COUNT(F114:AP114))</f>
        <v>1</v>
      </c>
      <c r="AS114" s="4">
        <f>IF(COUNT(F114:AP114)&gt;0,LARGE(F114:AP114,1),0)+IF(COUNT(F114:AP114)&gt;1,LARGE(F114:AP114,2),0)+IF(COUNT(F114:AP114)&gt;2,LARGE(F114:AP114,3),0)+IF(COUNT(F114:AP114)&gt;3,LARGE(F114:AP114,4),0)+IF(COUNT(F114:AP114)&gt;4,LARGE(F114:AP114,5),0)+IF(COUNT(F114:AP114)&gt;5,LARGE(F114:AP114,6),0)+IF(COUNT(F114:AP114)&gt;6,LARGE(F114:AP114,7),0)+IF(COUNT(F114:AP114)&gt;7,LARGE(F114:AP114,8),0)+IF(COUNT(F114:AP114)&gt;8,LARGE(F114:AP114,9),0)+IF(COUNT(F114:AP114)&gt;9,LARGE(F114:AP114,10),0)+IF(COUNT(F114:AP114)&gt;10,LARGE(F114:AP114,11),0)+IF(COUNT(F114:AP114)&gt;11,LARGE(F114:AP114,12),0)+IF(COUNT(F114:AP114)&gt;12,LARGE(F114:AP114,13),0)+IF(COUNT(F114:AP114)&gt;13,LARGE(F114:AP114,14),0)+IF(COUNT(F114:AP114)&gt;14,LARGE(F114:AP114,15),0)</f>
        <v>45</v>
      </c>
      <c r="AT114" s="4">
        <f>IF(COUNT(F114:AP114)&lt;22,IF(COUNT(F114:AP114)&gt;14,(COUNT(F114:AP114)-15),0)*20,120)</f>
        <v>0</v>
      </c>
      <c r="AU114" s="3">
        <f t="shared" si="6"/>
        <v>45</v>
      </c>
      <c r="AV114" s="4"/>
      <c r="AW114" s="4"/>
    </row>
    <row r="115" spans="2:47" ht="15">
      <c r="B115" s="19" t="s">
        <v>357</v>
      </c>
      <c r="C115" s="19" t="s">
        <v>358</v>
      </c>
      <c r="D115" s="39">
        <v>91</v>
      </c>
      <c r="E115" s="19" t="s">
        <v>359</v>
      </c>
      <c r="AB115" s="4">
        <v>41</v>
      </c>
      <c r="AQ115" s="3">
        <f>SUM(F115:AP115)</f>
        <v>41</v>
      </c>
      <c r="AR115" s="4">
        <f>(COUNT(F115:AP115))</f>
        <v>1</v>
      </c>
      <c r="AS115" s="4">
        <f>IF(COUNT(F115:AP115)&gt;0,LARGE(F115:AP115,1),0)+IF(COUNT(F115:AP115)&gt;1,LARGE(F115:AP115,2),0)+IF(COUNT(F115:AP115)&gt;2,LARGE(F115:AP115,3),0)+IF(COUNT(F115:AP115)&gt;3,LARGE(F115:AP115,4),0)+IF(COUNT(F115:AP115)&gt;4,LARGE(F115:AP115,5),0)+IF(COUNT(F115:AP115)&gt;5,LARGE(F115:AP115,6),0)+IF(COUNT(F115:AP115)&gt;6,LARGE(F115:AP115,7),0)+IF(COUNT(F115:AP115)&gt;7,LARGE(F115:AP115,8),0)+IF(COUNT(F115:AP115)&gt;8,LARGE(F115:AP115,9),0)+IF(COUNT(F115:AP115)&gt;9,LARGE(F115:AP115,10),0)+IF(COUNT(F115:AP115)&gt;10,LARGE(F115:AP115,11),0)+IF(COUNT(F115:AP115)&gt;11,LARGE(F115:AP115,12),0)+IF(COUNT(F115:AP115)&gt;12,LARGE(F115:AP115,13),0)+IF(COUNT(F115:AP115)&gt;13,LARGE(F115:AP115,14),0)+IF(COUNT(F115:AP115)&gt;14,LARGE(F115:AP115,15),0)</f>
        <v>41</v>
      </c>
      <c r="AT115" s="4">
        <f>IF(COUNT(F115:AP115)&lt;22,IF(COUNT(F115:AP115)&gt;14,(COUNT(F115:AP115)-15),0)*20,120)</f>
        <v>0</v>
      </c>
      <c r="AU115" s="4">
        <f t="shared" si="6"/>
        <v>41</v>
      </c>
    </row>
    <row r="116" spans="1:49" ht="15">
      <c r="A116" s="28"/>
      <c r="B116" s="19" t="s">
        <v>231</v>
      </c>
      <c r="C116" s="19" t="s">
        <v>232</v>
      </c>
      <c r="D116">
        <v>1982</v>
      </c>
      <c r="E116" t="s">
        <v>233</v>
      </c>
      <c r="F116" s="10"/>
      <c r="G116" s="10"/>
      <c r="H116" s="10"/>
      <c r="I116" s="10"/>
      <c r="J116" s="10"/>
      <c r="K116" s="17">
        <v>44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3">
        <f>SUM(F116:AP116)</f>
        <v>44</v>
      </c>
      <c r="AR116" s="4">
        <f>(COUNT(F116:AP116))</f>
        <v>1</v>
      </c>
      <c r="AS116" s="4">
        <f>IF(COUNT(F116:AP116)&gt;0,LARGE(F116:AP116,1),0)+IF(COUNT(F116:AP116)&gt;1,LARGE(F116:AP116,2),0)+IF(COUNT(F116:AP116)&gt;2,LARGE(F116:AP116,3),0)+IF(COUNT(F116:AP116)&gt;3,LARGE(F116:AP116,4),0)+IF(COUNT(F116:AP116)&gt;4,LARGE(F116:AP116,5),0)+IF(COUNT(F116:AP116)&gt;5,LARGE(F116:AP116,6),0)+IF(COUNT(F116:AP116)&gt;6,LARGE(F116:AP116,7),0)+IF(COUNT(F116:AP116)&gt;7,LARGE(F116:AP116,8),0)+IF(COUNT(F116:AP116)&gt;8,LARGE(F116:AP116,9),0)+IF(COUNT(F116:AP116)&gt;9,LARGE(F116:AP116,10),0)+IF(COUNT(F116:AP116)&gt;10,LARGE(F116:AP116,11),0)+IF(COUNT(F116:AP116)&gt;11,LARGE(F116:AP116,12),0)+IF(COUNT(F116:AP116)&gt;12,LARGE(F116:AP116,13),0)+IF(COUNT(F116:AP116)&gt;13,LARGE(F116:AP116,14),0)+IF(COUNT(F116:AP116)&gt;14,LARGE(F116:AP116,15),0)</f>
        <v>44</v>
      </c>
      <c r="AT116" s="4">
        <f>IF(COUNT(F116:AP116)&lt;22,IF(COUNT(F116:AP116)&gt;14,(COUNT(F116:AP116)-15),0)*20,120)</f>
        <v>0</v>
      </c>
      <c r="AU116" s="3">
        <f t="shared" si="6"/>
        <v>44</v>
      </c>
      <c r="AV116" s="4"/>
      <c r="AW116" s="4"/>
    </row>
    <row r="117" spans="2:47" ht="38.25">
      <c r="B117" s="19" t="s">
        <v>303</v>
      </c>
      <c r="C117" s="41" t="s">
        <v>304</v>
      </c>
      <c r="D117" s="41">
        <v>1983</v>
      </c>
      <c r="E117" s="41"/>
      <c r="U117" s="17">
        <v>42</v>
      </c>
      <c r="AQ117" s="3">
        <f>SUM(F117:AP117)</f>
        <v>42</v>
      </c>
      <c r="AR117" s="4">
        <f>(COUNT(F117:AP117))</f>
        <v>1</v>
      </c>
      <c r="AS117" s="4">
        <f>IF(COUNT(F117:AP117)&gt;0,LARGE(F117:AP117,1),0)+IF(COUNT(F117:AP117)&gt;1,LARGE(F117:AP117,2),0)+IF(COUNT(F117:AP117)&gt;2,LARGE(F117:AP117,3),0)+IF(COUNT(F117:AP117)&gt;3,LARGE(F117:AP117,4),0)+IF(COUNT(F117:AP117)&gt;4,LARGE(F117:AP117,5),0)+IF(COUNT(F117:AP117)&gt;5,LARGE(F117:AP117,6),0)+IF(COUNT(F117:AP117)&gt;6,LARGE(F117:AP117,7),0)+IF(COUNT(F117:AP117)&gt;7,LARGE(F117:AP117,8),0)+IF(COUNT(F117:AP117)&gt;8,LARGE(F117:AP117,9),0)+IF(COUNT(F117:AP117)&gt;9,LARGE(F117:AP117,10),0)+IF(COUNT(F117:AP117)&gt;10,LARGE(F117:AP117,11),0)+IF(COUNT(F117:AP117)&gt;11,LARGE(F117:AP117,12),0)+IF(COUNT(F117:AP117)&gt;12,LARGE(F117:AP117,13),0)+IF(COUNT(F117:AP117)&gt;13,LARGE(F117:AP117,14),0)+IF(COUNT(F117:AP117)&gt;14,LARGE(F117:AP117,15),0)</f>
        <v>42</v>
      </c>
      <c r="AT117" s="4">
        <f>IF(COUNT(F117:AP117)&lt;22,IF(COUNT(F117:AP117)&gt;14,(COUNT(F117:AP117)-15),0)*20,120)</f>
        <v>0</v>
      </c>
      <c r="AU117" s="4">
        <f t="shared" si="6"/>
        <v>42</v>
      </c>
    </row>
    <row r="118" spans="2:48" ht="45">
      <c r="B118" s="23" t="s">
        <v>140</v>
      </c>
      <c r="C118" s="19" t="s">
        <v>139</v>
      </c>
      <c r="D118" s="23">
        <v>78</v>
      </c>
      <c r="E118" s="23" t="s">
        <v>125</v>
      </c>
      <c r="G118" s="10"/>
      <c r="H118" s="17">
        <v>49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3">
        <f>SUM(F118:AP118)</f>
        <v>49</v>
      </c>
      <c r="AR118" s="4">
        <f>(COUNT(G118:AP118))</f>
        <v>1</v>
      </c>
      <c r="AS118" s="4">
        <f>IF(COUNT(F118:AP118)&gt;0,LARGE(F118:AP118,1),0)+IF(COUNT(F118:AP118)&gt;1,LARGE(F118:AP118,2),0)+IF(COUNT(F118:AP118)&gt;2,LARGE(F118:AP118,3),0)+IF(COUNT(F118:AP118)&gt;3,LARGE(F118:AP118,4),0)+IF(COUNT(F118:AP118)&gt;4,LARGE(F118:AP118,5),0)+IF(COUNT(F118:AP118)&gt;5,LARGE(F118:AP118,6),0)+IF(COUNT(F118:AP118)&gt;6,LARGE(F118:AP118,7),0)+IF(COUNT(F118:AP118)&gt;7,LARGE(F118:AP118,8),0)+IF(COUNT(F118:AP118)&gt;8,LARGE(F118:AP118,9),0)+IF(COUNT(F118:AP118)&gt;9,LARGE(F118:AP118,10),0)+IF(COUNT(F118:AP118)&gt;10,LARGE(F118:AP118,11),0)+IF(COUNT(F118:AP118)&gt;11,LARGE(F118:AP118,12),0)+IF(COUNT(F118:AP118)&gt;12,LARGE(F118:AP118,13),0)+IF(COUNT(F118:AP118)&gt;13,LARGE(F118:AP118,14),0)+IF(COUNT(F118:AP118)&gt;14,LARGE(F118:AP118,15),0)</f>
        <v>49</v>
      </c>
      <c r="AT118" s="4">
        <f>IF(COUNT(G118:AP118)&lt;22,IF(COUNT(G118:AP118)&gt;14,(COUNT(G118:AP118)-15),0)*20,120)</f>
        <v>0</v>
      </c>
      <c r="AU118" s="3">
        <f t="shared" si="6"/>
        <v>49</v>
      </c>
      <c r="AV118" s="3" t="str">
        <f>B118</f>
        <v>Honnet</v>
      </c>
    </row>
    <row r="119" spans="1:49" ht="15">
      <c r="A119" s="28"/>
      <c r="B119" s="20" t="s">
        <v>98</v>
      </c>
      <c r="C119" s="20" t="s">
        <v>99</v>
      </c>
      <c r="D119" s="21" t="s">
        <v>58</v>
      </c>
      <c r="E119" s="22" t="s">
        <v>92</v>
      </c>
      <c r="F119" s="4">
        <v>31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3">
        <f>SUM(F119:AP119)</f>
        <v>31</v>
      </c>
      <c r="AR119" s="4">
        <f>(COUNT(F119:AP119))</f>
        <v>1</v>
      </c>
      <c r="AS119" s="4">
        <f>IF(COUNT(F119:AP119)&gt;0,LARGE(F119:AP119,1),0)+IF(COUNT(F119:AP119)&gt;1,LARGE(F119:AP119,2),0)+IF(COUNT(F119:AP119)&gt;2,LARGE(F119:AP119,3),0)+IF(COUNT(F119:AP119)&gt;3,LARGE(F119:AP119,4),0)+IF(COUNT(F119:AP119)&gt;4,LARGE(F119:AP119,5),0)+IF(COUNT(F119:AP119)&gt;5,LARGE(F119:AP119,6),0)+IF(COUNT(F119:AP119)&gt;6,LARGE(F119:AP119,7),0)+IF(COUNT(F119:AP119)&gt;7,LARGE(F119:AP119,8),0)+IF(COUNT(F119:AP119)&gt;8,LARGE(F119:AP119,9),0)+IF(COUNT(F119:AP119)&gt;9,LARGE(F119:AP119,10),0)+IF(COUNT(F119:AP119)&gt;10,LARGE(F119:AP119,11),0)+IF(COUNT(F119:AP119)&gt;11,LARGE(F119:AP119,12),0)+IF(COUNT(F119:AP119)&gt;12,LARGE(F119:AP119,13),0)+IF(COUNT(F119:AP119)&gt;13,LARGE(F119:AP119,14),0)+IF(COUNT(F119:AP119)&gt;14,LARGE(F119:AP119,15),0)</f>
        <v>31</v>
      </c>
      <c r="AT119" s="4">
        <f>IF(COUNT(F119:AP119)&lt;22,IF(COUNT(F119:AP119)&gt;14,(COUNT(F119:AP119)-15),0)*20,120)</f>
        <v>0</v>
      </c>
      <c r="AU119" s="4">
        <f t="shared" si="6"/>
        <v>31</v>
      </c>
      <c r="AV119" s="4" t="str">
        <f>B119</f>
        <v>Hoppenberg</v>
      </c>
      <c r="AW119" s="4">
        <f>A119</f>
        <v>0</v>
      </c>
    </row>
    <row r="120" spans="2:47" ht="15">
      <c r="B120" s="48" t="s">
        <v>320</v>
      </c>
      <c r="C120" s="48" t="s">
        <v>321</v>
      </c>
      <c r="D120" s="48" t="s">
        <v>322</v>
      </c>
      <c r="E120" s="48" t="s">
        <v>263</v>
      </c>
      <c r="AA120" s="4">
        <v>50</v>
      </c>
      <c r="AQ120" s="3">
        <f>SUM(F120:AP120)</f>
        <v>50</v>
      </c>
      <c r="AR120" s="4">
        <f>(COUNT(F120:AP120))</f>
        <v>1</v>
      </c>
      <c r="AS120" s="4">
        <f>IF(COUNT(F120:AP120)&gt;0,LARGE(F120:AP120,1),0)+IF(COUNT(F120:AP120)&gt;1,LARGE(F120:AP120,2),0)+IF(COUNT(F120:AP120)&gt;2,LARGE(F120:AP120,3),0)+IF(COUNT(F120:AP120)&gt;3,LARGE(F120:AP120,4),0)+IF(COUNT(F120:AP120)&gt;4,LARGE(F120:AP120,5),0)+IF(COUNT(F120:AP120)&gt;5,LARGE(F120:AP120,6),0)+IF(COUNT(F120:AP120)&gt;6,LARGE(F120:AP120,7),0)+IF(COUNT(F120:AP120)&gt;7,LARGE(F120:AP120,8),0)+IF(COUNT(F120:AP120)&gt;8,LARGE(F120:AP120,9),0)+IF(COUNT(F120:AP120)&gt;9,LARGE(F120:AP120,10),0)+IF(COUNT(F120:AP120)&gt;10,LARGE(F120:AP120,11),0)+IF(COUNT(F120:AP120)&gt;11,LARGE(F120:AP120,12),0)+IF(COUNT(F120:AP120)&gt;12,LARGE(F120:AP120,13),0)+IF(COUNT(F120:AP120)&gt;13,LARGE(F120:AP120,14),0)+IF(COUNT(F120:AP120)&gt;14,LARGE(F120:AP120,15),0)</f>
        <v>50</v>
      </c>
      <c r="AT120" s="4">
        <f>IF(COUNT(F120:AP120)&lt;22,IF(COUNT(F120:AP120)&gt;14,(COUNT(F120:AP120)-15),0)*20,120)</f>
        <v>0</v>
      </c>
      <c r="AU120" s="4">
        <f t="shared" si="6"/>
        <v>50</v>
      </c>
    </row>
    <row r="121" spans="2:47" ht="15">
      <c r="B121" s="19" t="s">
        <v>337</v>
      </c>
      <c r="C121" s="19" t="s">
        <v>338</v>
      </c>
      <c r="D121" s="39">
        <v>89</v>
      </c>
      <c r="E121" s="19" t="s">
        <v>339</v>
      </c>
      <c r="AB121" s="4">
        <v>49</v>
      </c>
      <c r="AQ121" s="3">
        <f>SUM(F121:AP121)</f>
        <v>49</v>
      </c>
      <c r="AR121" s="4">
        <f>(COUNT(F121:AP121))</f>
        <v>1</v>
      </c>
      <c r="AS121" s="4">
        <f>IF(COUNT(F121:AP121)&gt;0,LARGE(F121:AP121,1),0)+IF(COUNT(F121:AP121)&gt;1,LARGE(F121:AP121,2),0)+IF(COUNT(F121:AP121)&gt;2,LARGE(F121:AP121,3),0)+IF(COUNT(F121:AP121)&gt;3,LARGE(F121:AP121,4),0)+IF(COUNT(F121:AP121)&gt;4,LARGE(F121:AP121,5),0)+IF(COUNT(F121:AP121)&gt;5,LARGE(F121:AP121,6),0)+IF(COUNT(F121:AP121)&gt;6,LARGE(F121:AP121,7),0)+IF(COUNT(F121:AP121)&gt;7,LARGE(F121:AP121,8),0)+IF(COUNT(F121:AP121)&gt;8,LARGE(F121:AP121,9),0)+IF(COUNT(F121:AP121)&gt;9,LARGE(F121:AP121,10),0)+IF(COUNT(F121:AP121)&gt;10,LARGE(F121:AP121,11),0)+IF(COUNT(F121:AP121)&gt;11,LARGE(F121:AP121,12),0)+IF(COUNT(F121:AP121)&gt;12,LARGE(F121:AP121,13),0)+IF(COUNT(F121:AP121)&gt;13,LARGE(F121:AP121,14),0)+IF(COUNT(F121:AP121)&gt;14,LARGE(F121:AP121,15),0)</f>
        <v>49</v>
      </c>
      <c r="AT121" s="4">
        <f>IF(COUNT(F121:AP121)&lt;22,IF(COUNT(F121:AP121)&gt;14,(COUNT(F121:AP121)-15),0)*20,120)</f>
        <v>0</v>
      </c>
      <c r="AU121" s="4">
        <f t="shared" si="6"/>
        <v>49</v>
      </c>
    </row>
    <row r="122" spans="1:48" ht="15">
      <c r="A122" s="28"/>
      <c r="B122" s="20" t="s">
        <v>90</v>
      </c>
      <c r="C122" s="20" t="s">
        <v>91</v>
      </c>
      <c r="D122" s="21" t="s">
        <v>75</v>
      </c>
      <c r="E122" s="22" t="s">
        <v>92</v>
      </c>
      <c r="F122" s="4">
        <v>35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3">
        <f>SUM(F122:AP122)</f>
        <v>35</v>
      </c>
      <c r="AR122" s="4">
        <f>(COUNT(F122:AP122))</f>
        <v>1</v>
      </c>
      <c r="AS122" s="4">
        <f>IF(COUNT(F122:AP122)&gt;0,LARGE(F122:AP122,1),0)+IF(COUNT(F122:AP122)&gt;1,LARGE(F122:AP122,2),0)+IF(COUNT(F122:AP122)&gt;2,LARGE(F122:AP122,3),0)+IF(COUNT(F122:AP122)&gt;3,LARGE(F122:AP122,4),0)+IF(COUNT(F122:AP122)&gt;4,LARGE(F122:AP122,5),0)+IF(COUNT(F122:AP122)&gt;5,LARGE(F122:AP122,6),0)+IF(COUNT(F122:AP122)&gt;6,LARGE(F122:AP122,7),0)+IF(COUNT(F122:AP122)&gt;7,LARGE(F122:AP122,8),0)+IF(COUNT(F122:AP122)&gt;8,LARGE(F122:AP122,9),0)+IF(COUNT(F122:AP122)&gt;9,LARGE(F122:AP122,10),0)+IF(COUNT(F122:AP122)&gt;10,LARGE(F122:AP122,11),0)+IF(COUNT(F122:AP122)&gt;11,LARGE(F122:AP122,12),0)+IF(COUNT(F122:AP122)&gt;12,LARGE(F122:AP122,13),0)+IF(COUNT(F122:AP122)&gt;13,LARGE(F122:AP122,14),0)+IF(COUNT(F122:AP122)&gt;14,LARGE(F122:AP122,15),0)</f>
        <v>35</v>
      </c>
      <c r="AT122" s="4">
        <f>IF(COUNT(F122:AP122)&lt;22,IF(COUNT(F122:AP122)&gt;14,(COUNT(F122:AP122)-15),0)*20,120)</f>
        <v>0</v>
      </c>
      <c r="AU122" s="4">
        <f t="shared" si="6"/>
        <v>35</v>
      </c>
      <c r="AV122" s="3" t="str">
        <f>B122</f>
        <v>Juchems</v>
      </c>
    </row>
    <row r="123" spans="2:47" ht="15">
      <c r="B123" s="19" t="s">
        <v>368</v>
      </c>
      <c r="C123" s="19" t="s">
        <v>331</v>
      </c>
      <c r="D123" s="39">
        <v>89</v>
      </c>
      <c r="E123" s="19" t="s">
        <v>354</v>
      </c>
      <c r="AB123" s="4">
        <v>36</v>
      </c>
      <c r="AQ123" s="3">
        <f>SUM(F123:AP123)</f>
        <v>36</v>
      </c>
      <c r="AR123" s="4">
        <f>(COUNT(F123:AP123))</f>
        <v>1</v>
      </c>
      <c r="AS123" s="4">
        <f>IF(COUNT(F123:AP123)&gt;0,LARGE(F123:AP123,1),0)+IF(COUNT(F123:AP123)&gt;1,LARGE(F123:AP123,2),0)+IF(COUNT(F123:AP123)&gt;2,LARGE(F123:AP123,3),0)+IF(COUNT(F123:AP123)&gt;3,LARGE(F123:AP123,4),0)+IF(COUNT(F123:AP123)&gt;4,LARGE(F123:AP123,5),0)+IF(COUNT(F123:AP123)&gt;5,LARGE(F123:AP123,6),0)+IF(COUNT(F123:AP123)&gt;6,LARGE(F123:AP123,7),0)+IF(COUNT(F123:AP123)&gt;7,LARGE(F123:AP123,8),0)+IF(COUNT(F123:AP123)&gt;8,LARGE(F123:AP123,9),0)+IF(COUNT(F123:AP123)&gt;9,LARGE(F123:AP123,10),0)+IF(COUNT(F123:AP123)&gt;10,LARGE(F123:AP123,11),0)+IF(COUNT(F123:AP123)&gt;11,LARGE(F123:AP123,12),0)+IF(COUNT(F123:AP123)&gt;12,LARGE(F123:AP123,13),0)+IF(COUNT(F123:AP123)&gt;13,LARGE(F123:AP123,14),0)+IF(COUNT(F123:AP123)&gt;14,LARGE(F123:AP123,15),0)</f>
        <v>36</v>
      </c>
      <c r="AT123" s="4">
        <f>IF(COUNT(F123:AP123)&lt;22,IF(COUNT(F123:AP123)&gt;14,(COUNT(F123:AP123)-15),0)*20,120)</f>
        <v>0</v>
      </c>
      <c r="AU123" s="4">
        <f t="shared" si="6"/>
        <v>36</v>
      </c>
    </row>
    <row r="124" spans="2:48" ht="15">
      <c r="B124" s="20" t="s">
        <v>50</v>
      </c>
      <c r="C124" s="20" t="s">
        <v>51</v>
      </c>
      <c r="D124" s="21" t="s">
        <v>52</v>
      </c>
      <c r="E124" s="22" t="s">
        <v>53</v>
      </c>
      <c r="F124" s="10">
        <v>50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3">
        <f>SUM(F124:AP124)</f>
        <v>50</v>
      </c>
      <c r="AR124" s="4">
        <f>(COUNT(F124:AP124))</f>
        <v>1</v>
      </c>
      <c r="AS124" s="4">
        <f>IF(COUNT(F124:AP124)&gt;0,LARGE(F124:AP124,1),0)+IF(COUNT(F124:AP124)&gt;1,LARGE(F124:AP124,2),0)+IF(COUNT(F124:AP124)&gt;2,LARGE(F124:AP124,3),0)+IF(COUNT(F124:AP124)&gt;3,LARGE(F124:AP124,4),0)+IF(COUNT(F124:AP124)&gt;4,LARGE(F124:AP124,5),0)+IF(COUNT(F124:AP124)&gt;5,LARGE(F124:AP124,6),0)+IF(COUNT(F124:AP124)&gt;6,LARGE(F124:AP124,7),0)+IF(COUNT(F124:AP124)&gt;7,LARGE(F124:AP124,8),0)+IF(COUNT(F124:AP124)&gt;8,LARGE(F124:AP124,9),0)+IF(COUNT(F124:AP124)&gt;9,LARGE(F124:AP124,10),0)+IF(COUNT(F124:AP124)&gt;10,LARGE(F124:AP124,11),0)+IF(COUNT(F124:AP124)&gt;11,LARGE(F124:AP124,12),0)+IF(COUNT(F124:AP124)&gt;12,LARGE(F124:AP124,13),0)+IF(COUNT(F124:AP124)&gt;13,LARGE(F124:AP124,14),0)+IF(COUNT(F124:AP124)&gt;14,LARGE(F124:AP124,15),0)</f>
        <v>50</v>
      </c>
      <c r="AT124" s="4">
        <f>IF(COUNT(F124:AP124)&lt;22,IF(COUNT(F124:AP124)&gt;14,(COUNT(F124:AP124)-15),0)*20,120)</f>
        <v>0</v>
      </c>
      <c r="AU124" s="3">
        <f t="shared" si="6"/>
        <v>50</v>
      </c>
      <c r="AV124" s="3" t="str">
        <f>B124</f>
        <v>Kipchoge</v>
      </c>
    </row>
    <row r="125" spans="1:47" ht="15">
      <c r="A125" s="28"/>
      <c r="B125" s="34" t="s">
        <v>264</v>
      </c>
      <c r="C125" s="34" t="s">
        <v>74</v>
      </c>
      <c r="D125" s="34">
        <v>1981</v>
      </c>
      <c r="E125" s="34" t="s">
        <v>265</v>
      </c>
      <c r="P125" s="4">
        <v>45</v>
      </c>
      <c r="AQ125" s="3">
        <f>SUM(F125:AP125)</f>
        <v>45</v>
      </c>
      <c r="AR125" s="4">
        <f>(COUNT(F125:AP125))</f>
        <v>1</v>
      </c>
      <c r="AS125" s="4">
        <f>IF(COUNT(F125:AP125)&gt;0,LARGE(F125:AP125,1),0)+IF(COUNT(F125:AP125)&gt;1,LARGE(F125:AP125,2),0)+IF(COUNT(F125:AP125)&gt;2,LARGE(F125:AP125,3),0)+IF(COUNT(F125:AP125)&gt;3,LARGE(F125:AP125,4),0)+IF(COUNT(F125:AP125)&gt;4,LARGE(F125:AP125,5),0)+IF(COUNT(F125:AP125)&gt;5,LARGE(F125:AP125,6),0)+IF(COUNT(F125:AP125)&gt;6,LARGE(F125:AP125,7),0)+IF(COUNT(F125:AP125)&gt;7,LARGE(F125:AP125,8),0)+IF(COUNT(F125:AP125)&gt;8,LARGE(F125:AP125,9),0)+IF(COUNT(F125:AP125)&gt;9,LARGE(F125:AP125,10),0)+IF(COUNT(F125:AP125)&gt;10,LARGE(F125:AP125,11),0)+IF(COUNT(F125:AP125)&gt;11,LARGE(F125:AP125,12),0)+IF(COUNT(F125:AP125)&gt;12,LARGE(F125:AP125,13),0)+IF(COUNT(F125:AP125)&gt;13,LARGE(F125:AP125,14),0)+IF(COUNT(F125:AP125)&gt;14,LARGE(F125:AP125,15),0)</f>
        <v>45</v>
      </c>
      <c r="AT125" s="4">
        <f>IF(COUNT(F125:AP125)&lt;22,IF(COUNT(F125:AP125)&gt;14,(COUNT(F125:AP125)-15),0)*20,120)</f>
        <v>0</v>
      </c>
      <c r="AU125" s="3">
        <f t="shared" si="6"/>
        <v>45</v>
      </c>
    </row>
    <row r="126" spans="2:47" ht="26.25">
      <c r="B126" s="49" t="s">
        <v>477</v>
      </c>
      <c r="C126" s="49" t="s">
        <v>478</v>
      </c>
      <c r="D126" s="49">
        <v>1982</v>
      </c>
      <c r="E126" s="49" t="s">
        <v>145</v>
      </c>
      <c r="AL126" s="4">
        <v>43</v>
      </c>
      <c r="AQ126" s="3">
        <f>SUM(F126:AP126)</f>
        <v>43</v>
      </c>
      <c r="AR126" s="4">
        <f>(COUNT(F126:AP126))</f>
        <v>1</v>
      </c>
      <c r="AS126" s="4">
        <f>IF(COUNT(F126:AP126)&gt;0,LARGE(F126:AP126,1),0)+IF(COUNT(F126:AP126)&gt;1,LARGE(F126:AP126,2),0)+IF(COUNT(F126:AP126)&gt;2,LARGE(F126:AP126,3),0)+IF(COUNT(F126:AP126)&gt;3,LARGE(F126:AP126,4),0)+IF(COUNT(F126:AP126)&gt;4,LARGE(F126:AP126,5),0)+IF(COUNT(F126:AP126)&gt;5,LARGE(F126:AP126,6),0)+IF(COUNT(F126:AP126)&gt;6,LARGE(F126:AP126,7),0)+IF(COUNT(F126:AP126)&gt;7,LARGE(F126:AP126,8),0)+IF(COUNT(F126:AP126)&gt;8,LARGE(F126:AP126,9),0)+IF(COUNT(F126:AP126)&gt;9,LARGE(F126:AP126,10),0)+IF(COUNT(F126:AP126)&gt;10,LARGE(F126:AP126,11),0)+IF(COUNT(F126:AP126)&gt;11,LARGE(F126:AP126,12),0)+IF(COUNT(F126:AP126)&gt;12,LARGE(F126:AP126,13),0)+IF(COUNT(F126:AP126)&gt;13,LARGE(F126:AP126,14),0)+IF(COUNT(F126:AP126)&gt;14,LARGE(F126:AP126,15),0)</f>
        <v>43</v>
      </c>
      <c r="AT126" s="4">
        <f>IF(COUNT(F126:AP126)&lt;22,IF(COUNT(F126:AP126)&gt;14,(COUNT(F126:AP126)-15),0)*20,120)</f>
        <v>0</v>
      </c>
      <c r="AU126" s="4">
        <f t="shared" si="6"/>
        <v>43</v>
      </c>
    </row>
    <row r="127" spans="2:47" ht="26.25">
      <c r="B127" s="49" t="s">
        <v>412</v>
      </c>
      <c r="C127" s="49" t="s">
        <v>413</v>
      </c>
      <c r="D127" s="49">
        <v>1984</v>
      </c>
      <c r="E127" s="49" t="s">
        <v>110</v>
      </c>
      <c r="F127" s="49"/>
      <c r="AD127" s="17">
        <v>49</v>
      </c>
      <c r="AQ127" s="3">
        <f>SUM(F127:AP127)</f>
        <v>49</v>
      </c>
      <c r="AR127" s="4">
        <f>(COUNT(F127:AP127))</f>
        <v>1</v>
      </c>
      <c r="AS127" s="4">
        <f>IF(COUNT(F127:AP127)&gt;0,LARGE(F127:AP127,1),0)+IF(COUNT(F127:AP127)&gt;1,LARGE(F127:AP127,2),0)+IF(COUNT(F127:AP127)&gt;2,LARGE(F127:AP127,3),0)+IF(COUNT(F127:AP127)&gt;3,LARGE(F127:AP127,4),0)+IF(COUNT(F127:AP127)&gt;4,LARGE(F127:AP127,5),0)+IF(COUNT(F127:AP127)&gt;5,LARGE(F127:AP127,6),0)+IF(COUNT(F127:AP127)&gt;6,LARGE(F127:AP127,7),0)+IF(COUNT(F127:AP127)&gt;7,LARGE(F127:AP127,8),0)+IF(COUNT(F127:AP127)&gt;8,LARGE(F127:AP127,9),0)+IF(COUNT(F127:AP127)&gt;9,LARGE(F127:AP127,10),0)+IF(COUNT(F127:AP127)&gt;10,LARGE(F127:AP127,11),0)+IF(COUNT(F127:AP127)&gt;11,LARGE(F127:AP127,12),0)+IF(COUNT(F127:AP127)&gt;12,LARGE(F127:AP127,13),0)+IF(COUNT(F127:AP127)&gt;13,LARGE(F127:AP127,14),0)+IF(COUNT(F127:AP127)&gt;14,LARGE(F127:AP127,15),0)</f>
        <v>49</v>
      </c>
      <c r="AT127" s="4">
        <f>IF(COUNT(F127:AP127)&lt;22,IF(COUNT(F127:AP127)&gt;14,(COUNT(F127:AP127)-15),0)*20,120)</f>
        <v>0</v>
      </c>
      <c r="AU127" s="4">
        <f t="shared" si="6"/>
        <v>49</v>
      </c>
    </row>
    <row r="128" spans="1:49" ht="15">
      <c r="A128" s="28"/>
      <c r="B128" s="19" t="s">
        <v>218</v>
      </c>
      <c r="C128" s="19" t="s">
        <v>219</v>
      </c>
      <c r="D128" s="19">
        <v>1991</v>
      </c>
      <c r="E128" s="19" t="s">
        <v>220</v>
      </c>
      <c r="F128" s="10"/>
      <c r="G128" s="10"/>
      <c r="H128" s="10"/>
      <c r="I128" s="10"/>
      <c r="J128" s="10"/>
      <c r="K128" s="17">
        <v>48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3">
        <f>SUM(F128:AP128)</f>
        <v>48</v>
      </c>
      <c r="AR128" s="4">
        <f>(COUNT(F128:AP128))</f>
        <v>1</v>
      </c>
      <c r="AS128" s="4">
        <f>IF(COUNT(F128:AP128)&gt;0,LARGE(F128:AP128,1),0)+IF(COUNT(F128:AP128)&gt;1,LARGE(F128:AP128,2),0)+IF(COUNT(F128:AP128)&gt;2,LARGE(F128:AP128,3),0)+IF(COUNT(F128:AP128)&gt;3,LARGE(F128:AP128,4),0)+IF(COUNT(F128:AP128)&gt;4,LARGE(F128:AP128,5),0)+IF(COUNT(F128:AP128)&gt;5,LARGE(F128:AP128,6),0)+IF(COUNT(F128:AP128)&gt;6,LARGE(F128:AP128,7),0)+IF(COUNT(F128:AP128)&gt;7,LARGE(F128:AP128,8),0)+IF(COUNT(F128:AP128)&gt;8,LARGE(F128:AP128,9),0)+IF(COUNT(F128:AP128)&gt;9,LARGE(F128:AP128,10),0)+IF(COUNT(F128:AP128)&gt;10,LARGE(F128:AP128,11),0)+IF(COUNT(F128:AP128)&gt;11,LARGE(F128:AP128,12),0)+IF(COUNT(F128:AP128)&gt;12,LARGE(F128:AP128,13),0)+IF(COUNT(F128:AP128)&gt;13,LARGE(F128:AP128,14),0)+IF(COUNT(F128:AP128)&gt;14,LARGE(F128:AP128,15),0)</f>
        <v>48</v>
      </c>
      <c r="AT128" s="4">
        <f>IF(COUNT(F128:AP128)&lt;22,IF(COUNT(F128:AP128)&gt;14,(COUNT(F128:AP128)-15),0)*20,120)</f>
        <v>0</v>
      </c>
      <c r="AU128" s="3">
        <f t="shared" si="6"/>
        <v>48</v>
      </c>
      <c r="AV128" s="4"/>
      <c r="AW128" s="4"/>
    </row>
    <row r="129" spans="2:47" ht="15">
      <c r="B129" s="19" t="s">
        <v>469</v>
      </c>
      <c r="C129" s="19" t="s">
        <v>423</v>
      </c>
      <c r="D129" s="39">
        <v>81</v>
      </c>
      <c r="E129" s="19" t="s">
        <v>145</v>
      </c>
      <c r="AH129" s="4">
        <v>48</v>
      </c>
      <c r="AQ129" s="4">
        <f>SUM(F129:AP129)</f>
        <v>48</v>
      </c>
      <c r="AR129" s="4">
        <f>(COUNT(F129:AP129))</f>
        <v>1</v>
      </c>
      <c r="AS129" s="4">
        <f>IF(COUNT(F129:AP129)&gt;0,LARGE(F129:AP129,1),0)+IF(COUNT(F129:AP129)&gt;1,LARGE(F129:AP129,2),0)+IF(COUNT(F129:AP129)&gt;2,LARGE(F129:AP129,3),0)+IF(COUNT(F129:AP129)&gt;3,LARGE(F129:AP129,4),0)+IF(COUNT(F129:AP129)&gt;4,LARGE(F129:AP129,5),0)+IF(COUNT(F129:AP129)&gt;5,LARGE(F129:AP129,6),0)+IF(COUNT(F129:AP129)&gt;6,LARGE(F129:AP129,7),0)+IF(COUNT(F129:AP129)&gt;7,LARGE(F129:AP129,8),0)+IF(COUNT(F129:AP129)&gt;8,LARGE(F129:AP129,9),0)+IF(COUNT(F129:AP129)&gt;9,LARGE(F129:AP129,10),0)+IF(COUNT(F129:AP129)&gt;10,LARGE(F129:AP129,11),0)+IF(COUNT(F129:AP129)&gt;11,LARGE(F129:AP129,12),0)+IF(COUNT(F129:AP129)&gt;12,LARGE(F129:AP129,13),0)+IF(COUNT(F129:AP129)&gt;13,LARGE(F129:AP129,14),0)+IF(COUNT(F129:AP129)&gt;14,LARGE(F129:AP129,15),0)</f>
        <v>48</v>
      </c>
      <c r="AT129" s="4">
        <f>IF(COUNT(F129:AP129)&lt;22,IF(COUNT(F129:AP129)&gt;14,(COUNT(F129:AP129)-15),0)*20,120)</f>
        <v>0</v>
      </c>
      <c r="AU129" s="4">
        <f t="shared" si="6"/>
        <v>48</v>
      </c>
    </row>
    <row r="130" spans="2:47" ht="15">
      <c r="B130" s="54" t="s">
        <v>462</v>
      </c>
      <c r="C130" s="54" t="s">
        <v>463</v>
      </c>
      <c r="D130" s="54"/>
      <c r="E130" s="54" t="s">
        <v>451</v>
      </c>
      <c r="AC130" s="4">
        <v>37</v>
      </c>
      <c r="AQ130" s="4">
        <f>SUM(F130:AP130)</f>
        <v>37</v>
      </c>
      <c r="AR130" s="4">
        <f>(COUNT(F130:AP130))</f>
        <v>1</v>
      </c>
      <c r="AS130" s="4">
        <f>IF(COUNT(F130:AP130)&gt;0,LARGE(F130:AP130,1),0)+IF(COUNT(F130:AP130)&gt;1,LARGE(F130:AP130,2),0)+IF(COUNT(F130:AP130)&gt;2,LARGE(F130:AP130,3),0)+IF(COUNT(F130:AP130)&gt;3,LARGE(F130:AP130,4),0)+IF(COUNT(F130:AP130)&gt;4,LARGE(F130:AP130,5),0)+IF(COUNT(F130:AP130)&gt;5,LARGE(F130:AP130,6),0)+IF(COUNT(F130:AP130)&gt;6,LARGE(F130:AP130,7),0)+IF(COUNT(F130:AP130)&gt;7,LARGE(F130:AP130,8),0)+IF(COUNT(F130:AP130)&gt;8,LARGE(F130:AP130,9),0)+IF(COUNT(F130:AP130)&gt;9,LARGE(F130:AP130,10),0)+IF(COUNT(F130:AP130)&gt;10,LARGE(F130:AP130,11),0)+IF(COUNT(F130:AP130)&gt;11,LARGE(F130:AP130,12),0)+IF(COUNT(F130:AP130)&gt;12,LARGE(F130:AP130,13),0)+IF(COUNT(F130:AP130)&gt;13,LARGE(F130:AP130,14),0)+IF(COUNT(F130:AP130)&gt;14,LARGE(F130:AP130,15),0)</f>
        <v>37</v>
      </c>
      <c r="AT130" s="4">
        <f>IF(COUNT(F130:AP130)&lt;22,IF(COUNT(F130:AP130)&gt;14,(COUNT(F130:AP130)-15),0)*20,120)</f>
        <v>0</v>
      </c>
      <c r="AU130" s="4">
        <f t="shared" si="6"/>
        <v>37</v>
      </c>
    </row>
    <row r="131" spans="2:47" ht="15">
      <c r="B131" s="19" t="s">
        <v>380</v>
      </c>
      <c r="C131" s="19" t="s">
        <v>356</v>
      </c>
      <c r="D131" s="39">
        <v>80</v>
      </c>
      <c r="E131" s="19" t="s">
        <v>381</v>
      </c>
      <c r="AB131" s="4">
        <v>49</v>
      </c>
      <c r="AQ131" s="3">
        <f>SUM(F131:AP131)</f>
        <v>49</v>
      </c>
      <c r="AR131" s="4">
        <f>(COUNT(F131:AP131))</f>
        <v>1</v>
      </c>
      <c r="AS131" s="4">
        <f aca="true" t="shared" si="7" ref="AS131:AS162">IF(COUNT(F131:AP131)&gt;0,LARGE(F131:AP131,1),0)+IF(COUNT(F131:AP131)&gt;1,LARGE(F131:AP131,2),0)+IF(COUNT(F131:AP131)&gt;2,LARGE(F131:AP131,3),0)+IF(COUNT(F131:AP131)&gt;3,LARGE(F131:AP131,4),0)+IF(COUNT(F131:AP131)&gt;4,LARGE(F131:AP131,5),0)+IF(COUNT(F131:AP131)&gt;5,LARGE(F131:AP131,6),0)+IF(COUNT(F131:AP131)&gt;6,LARGE(F131:AP131,7),0)+IF(COUNT(F131:AP131)&gt;7,LARGE(F131:AP131,8),0)+IF(COUNT(F131:AP131)&gt;8,LARGE(F131:AP131,9),0)+IF(COUNT(F131:AP131)&gt;9,LARGE(F131:AP131,10),0)+IF(COUNT(F131:AP131)&gt;10,LARGE(F131:AP131,11),0)+IF(COUNT(F131:AP131)&gt;11,LARGE(F131:AP131,12),0)+IF(COUNT(F131:AP131)&gt;12,LARGE(F131:AP131,13),0)+IF(COUNT(F131:AP131)&gt;13,LARGE(F131:AP131,14),0)+IF(COUNT(F131:AP131)&gt;14,LARGE(F131:AP131,15),0)</f>
        <v>49</v>
      </c>
      <c r="AT131" s="4">
        <f>IF(COUNT(F131:AP131)&lt;22,IF(COUNT(F131:AP131)&gt;14,(COUNT(F131:AP131)-15),0)*20,120)</f>
        <v>0</v>
      </c>
      <c r="AU131" s="4">
        <f t="shared" si="6"/>
        <v>49</v>
      </c>
    </row>
    <row r="132" spans="1:48" ht="15">
      <c r="A132" s="28"/>
      <c r="B132" s="20" t="s">
        <v>54</v>
      </c>
      <c r="C132" s="20" t="s">
        <v>55</v>
      </c>
      <c r="D132" s="21" t="s">
        <v>52</v>
      </c>
      <c r="E132" s="22" t="s">
        <v>53</v>
      </c>
      <c r="F132" s="10">
        <v>49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3">
        <f>SUM(F132:AP132)</f>
        <v>49</v>
      </c>
      <c r="AR132" s="4">
        <f>(COUNT(F132:AP132))</f>
        <v>1</v>
      </c>
      <c r="AS132" s="4">
        <f t="shared" si="7"/>
        <v>49</v>
      </c>
      <c r="AT132" s="4">
        <f>IF(COUNT(F132:AP132)&lt;22,IF(COUNT(F132:AP132)&gt;14,(COUNT(F132:AP132)-15),0)*20,120)</f>
        <v>0</v>
      </c>
      <c r="AU132" s="3">
        <f t="shared" si="6"/>
        <v>49</v>
      </c>
      <c r="AV132" s="3" t="str">
        <f>B132</f>
        <v>Kosgei</v>
      </c>
    </row>
    <row r="133" spans="1:47" ht="15">
      <c r="A133" s="63"/>
      <c r="B133" s="48" t="s">
        <v>332</v>
      </c>
      <c r="C133" s="48" t="s">
        <v>71</v>
      </c>
      <c r="D133" s="48" t="s">
        <v>333</v>
      </c>
      <c r="E133" s="48" t="s">
        <v>323</v>
      </c>
      <c r="AA133" s="4">
        <v>50</v>
      </c>
      <c r="AQ133" s="3">
        <f>SUM(F133:AP133)</f>
        <v>50</v>
      </c>
      <c r="AR133" s="4">
        <f>(COUNT(F133:AP133))</f>
        <v>1</v>
      </c>
      <c r="AS133" s="4">
        <f t="shared" si="7"/>
        <v>50</v>
      </c>
      <c r="AT133" s="4">
        <f>IF(COUNT(F133:AP133)&lt;22,IF(COUNT(F133:AP133)&gt;14,(COUNT(F133:AP133)-15),0)*20,120)</f>
        <v>0</v>
      </c>
      <c r="AU133" s="4">
        <f t="shared" si="6"/>
        <v>50</v>
      </c>
    </row>
    <row r="134" spans="2:47" ht="15">
      <c r="B134" s="19" t="s">
        <v>239</v>
      </c>
      <c r="C134" s="19" t="s">
        <v>240</v>
      </c>
      <c r="D134" s="19">
        <v>1979</v>
      </c>
      <c r="E134" s="19" t="s">
        <v>223</v>
      </c>
      <c r="K134" s="17">
        <v>40</v>
      </c>
      <c r="AQ134" s="3">
        <f>SUM(F134:AP134)</f>
        <v>40</v>
      </c>
      <c r="AR134" s="4">
        <f>(COUNT(F134:AP134))</f>
        <v>1</v>
      </c>
      <c r="AS134" s="4">
        <f t="shared" si="7"/>
        <v>40</v>
      </c>
      <c r="AT134" s="4">
        <f>IF(COUNT(F134:AP134)&lt;22,IF(COUNT(F134:AP134)&gt;14,(COUNT(F134:AP134)-15),0)*20,120)</f>
        <v>0</v>
      </c>
      <c r="AU134" s="4">
        <f t="shared" si="6"/>
        <v>40</v>
      </c>
    </row>
    <row r="135" spans="1:47" ht="25.5">
      <c r="A135" s="28"/>
      <c r="B135" s="19" t="s">
        <v>301</v>
      </c>
      <c r="C135" s="41" t="s">
        <v>302</v>
      </c>
      <c r="D135" s="41">
        <v>1980</v>
      </c>
      <c r="E135" s="41"/>
      <c r="U135" s="17">
        <v>44</v>
      </c>
      <c r="AQ135" s="3">
        <f>SUM(F135:AP135)</f>
        <v>44</v>
      </c>
      <c r="AR135" s="4">
        <f>(COUNT(F135:AP135))</f>
        <v>1</v>
      </c>
      <c r="AS135" s="4">
        <f t="shared" si="7"/>
        <v>44</v>
      </c>
      <c r="AT135" s="4">
        <f>IF(COUNT(F135:AP135)&lt;22,IF(COUNT(F135:AP135)&gt;14,(COUNT(F135:AP135)-15),0)*20,120)</f>
        <v>0</v>
      </c>
      <c r="AU135" s="4">
        <f t="shared" si="6"/>
        <v>44</v>
      </c>
    </row>
    <row r="136" spans="2:47" ht="15">
      <c r="B136" s="19" t="s">
        <v>294</v>
      </c>
      <c r="C136" s="41" t="s">
        <v>295</v>
      </c>
      <c r="D136" s="41">
        <v>1979</v>
      </c>
      <c r="E136" s="41"/>
      <c r="U136" s="4">
        <v>42</v>
      </c>
      <c r="AQ136" s="3">
        <f>SUM(F136:AP136)</f>
        <v>42</v>
      </c>
      <c r="AR136" s="4">
        <f>(COUNT(F136:AP136))</f>
        <v>1</v>
      </c>
      <c r="AS136" s="4">
        <f t="shared" si="7"/>
        <v>42</v>
      </c>
      <c r="AT136" s="4">
        <f>IF(COUNT(F136:AP136)&lt;22,IF(COUNT(F136:AP136)&gt;14,(COUNT(F136:AP136)-15),0)*20,120)</f>
        <v>0</v>
      </c>
      <c r="AU136" s="4">
        <f t="shared" si="6"/>
        <v>42</v>
      </c>
    </row>
    <row r="137" spans="2:47" ht="15">
      <c r="B137" s="19" t="s">
        <v>364</v>
      </c>
      <c r="C137" s="19" t="s">
        <v>365</v>
      </c>
      <c r="D137" s="39">
        <v>87</v>
      </c>
      <c r="E137" s="19" t="s">
        <v>350</v>
      </c>
      <c r="AB137" s="4">
        <v>38</v>
      </c>
      <c r="AQ137" s="3">
        <f>SUM(F137:AP137)</f>
        <v>38</v>
      </c>
      <c r="AR137" s="4">
        <f>(COUNT(F137:AP137))</f>
        <v>1</v>
      </c>
      <c r="AS137" s="4">
        <f t="shared" si="7"/>
        <v>38</v>
      </c>
      <c r="AT137" s="4">
        <f>IF(COUNT(F137:AP137)&lt;22,IF(COUNT(F137:AP137)&gt;14,(COUNT(F137:AP137)-15),0)*20,120)</f>
        <v>0</v>
      </c>
      <c r="AU137" s="4">
        <f t="shared" si="6"/>
        <v>38</v>
      </c>
    </row>
    <row r="138" spans="2:47" ht="15">
      <c r="B138" s="19" t="s">
        <v>296</v>
      </c>
      <c r="C138" s="41" t="s">
        <v>297</v>
      </c>
      <c r="D138" s="41">
        <v>1978</v>
      </c>
      <c r="E138" s="41"/>
      <c r="U138" s="4">
        <v>40</v>
      </c>
      <c r="AQ138" s="3">
        <f>SUM(F138:AP138)</f>
        <v>40</v>
      </c>
      <c r="AR138" s="4">
        <f>(COUNT(F138:AP138))</f>
        <v>1</v>
      </c>
      <c r="AS138" s="4">
        <f t="shared" si="7"/>
        <v>40</v>
      </c>
      <c r="AT138" s="4">
        <f>IF(COUNT(F138:AP138)&lt;22,IF(COUNT(F138:AP138)&gt;14,(COUNT(F138:AP138)-15),0)*20,120)</f>
        <v>0</v>
      </c>
      <c r="AU138" s="4">
        <f t="shared" si="6"/>
        <v>40</v>
      </c>
    </row>
    <row r="139" spans="2:47" ht="15">
      <c r="B139" s="19" t="s">
        <v>360</v>
      </c>
      <c r="C139" s="19" t="s">
        <v>67</v>
      </c>
      <c r="D139" s="39">
        <v>85</v>
      </c>
      <c r="E139" s="19" t="s">
        <v>350</v>
      </c>
      <c r="AB139" s="4">
        <v>40</v>
      </c>
      <c r="AQ139" s="3">
        <f>SUM(F139:AP139)</f>
        <v>40</v>
      </c>
      <c r="AR139" s="4">
        <f>(COUNT(F139:AP139))</f>
        <v>1</v>
      </c>
      <c r="AS139" s="4">
        <f t="shared" si="7"/>
        <v>40</v>
      </c>
      <c r="AT139" s="4">
        <f>IF(COUNT(F139:AP139)&lt;22,IF(COUNT(F139:AP139)&gt;14,(COUNT(F139:AP139)-15),0)*20,120)</f>
        <v>0</v>
      </c>
      <c r="AU139" s="4">
        <f t="shared" si="6"/>
        <v>40</v>
      </c>
    </row>
    <row r="140" spans="2:47" ht="15">
      <c r="B140" s="45" t="s">
        <v>311</v>
      </c>
      <c r="D140" s="45">
        <v>1985</v>
      </c>
      <c r="E140" s="45" t="s">
        <v>312</v>
      </c>
      <c r="X140" s="4">
        <v>50</v>
      </c>
      <c r="AQ140" s="3">
        <f>SUM(F140:AP140)</f>
        <v>50</v>
      </c>
      <c r="AR140" s="4">
        <f>(COUNT(G140:AP140))</f>
        <v>1</v>
      </c>
      <c r="AS140" s="4">
        <f t="shared" si="7"/>
        <v>50</v>
      </c>
      <c r="AT140" s="4">
        <f>IF(COUNT(G140:AP140)&lt;22,IF(COUNT(G140:AP140)&gt;14,(COUNT(G140:AP140)-15),0)*20,120)</f>
        <v>0</v>
      </c>
      <c r="AU140" s="4">
        <f t="shared" si="6"/>
        <v>50</v>
      </c>
    </row>
    <row r="141" spans="2:47" ht="15">
      <c r="B141" s="53" t="s">
        <v>438</v>
      </c>
      <c r="C141" s="53" t="s">
        <v>143</v>
      </c>
      <c r="D141" s="53"/>
      <c r="E141" s="55" t="s">
        <v>437</v>
      </c>
      <c r="AC141" s="4">
        <v>48</v>
      </c>
      <c r="AQ141" s="4">
        <f>SUM(F141:AP141)</f>
        <v>48</v>
      </c>
      <c r="AR141" s="4">
        <f>(COUNT(F141:AP141))</f>
        <v>1</v>
      </c>
      <c r="AS141" s="4">
        <f t="shared" si="7"/>
        <v>48</v>
      </c>
      <c r="AT141" s="4">
        <f>IF(COUNT(F141:AP141)&lt;22,IF(COUNT(F141:AP141)&gt;14,(COUNT(F141:AP141)-15),0)*20,120)</f>
        <v>0</v>
      </c>
      <c r="AU141" s="4">
        <f t="shared" si="6"/>
        <v>48</v>
      </c>
    </row>
    <row r="142" spans="1:47" ht="15">
      <c r="A142" s="28"/>
      <c r="B142" s="34" t="s">
        <v>271</v>
      </c>
      <c r="C142" s="34" t="s">
        <v>272</v>
      </c>
      <c r="D142" s="34">
        <v>1982</v>
      </c>
      <c r="E142" s="34" t="s">
        <v>145</v>
      </c>
      <c r="P142" s="4">
        <v>36</v>
      </c>
      <c r="AQ142" s="3">
        <f>SUM(F142:AP142)</f>
        <v>36</v>
      </c>
      <c r="AR142" s="4">
        <f>(COUNT(F142:AP142))</f>
        <v>1</v>
      </c>
      <c r="AS142" s="4">
        <f t="shared" si="7"/>
        <v>36</v>
      </c>
      <c r="AT142" s="4">
        <f>IF(COUNT(F142:AP142)&lt;22,IF(COUNT(F142:AP142)&gt;14,(COUNT(F142:AP142)-15),0)*20,120)</f>
        <v>0</v>
      </c>
      <c r="AU142" s="4">
        <f t="shared" si="6"/>
        <v>36</v>
      </c>
    </row>
    <row r="143" spans="2:47" ht="15">
      <c r="B143" s="40" t="s">
        <v>279</v>
      </c>
      <c r="C143" s="40" t="s">
        <v>280</v>
      </c>
      <c r="D143" s="40">
        <v>1980</v>
      </c>
      <c r="E143" s="40" t="s">
        <v>281</v>
      </c>
      <c r="V143" s="4">
        <v>49</v>
      </c>
      <c r="AQ143" s="3">
        <f>SUM(F143:AP143)</f>
        <v>49</v>
      </c>
      <c r="AR143" s="4">
        <f>(COUNT(F143:AP143))</f>
        <v>1</v>
      </c>
      <c r="AS143" s="4">
        <f t="shared" si="7"/>
        <v>49</v>
      </c>
      <c r="AT143" s="4">
        <f>IF(COUNT(F143:AP143)&lt;22,IF(COUNT(F143:AP143)&gt;14,(COUNT(F143:AP143)-15),0)*20,120)</f>
        <v>0</v>
      </c>
      <c r="AU143" s="3">
        <f t="shared" si="6"/>
        <v>49</v>
      </c>
    </row>
    <row r="144" spans="2:49" ht="15">
      <c r="B144" s="19" t="s">
        <v>176</v>
      </c>
      <c r="C144" s="19" t="s">
        <v>177</v>
      </c>
      <c r="D144" s="19">
        <v>84</v>
      </c>
      <c r="E144" s="19" t="s">
        <v>159</v>
      </c>
      <c r="F144" s="10"/>
      <c r="G144" s="10"/>
      <c r="H144" s="10"/>
      <c r="I144" s="10"/>
      <c r="J144" s="10">
        <v>39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3">
        <f>SUM(F144:AP144)</f>
        <v>39</v>
      </c>
      <c r="AR144" s="4">
        <f>(COUNT(F144:AP144))</f>
        <v>1</v>
      </c>
      <c r="AS144" s="4">
        <f t="shared" si="7"/>
        <v>39</v>
      </c>
      <c r="AT144" s="4">
        <f>IF(COUNT(F144:AP144)&lt;22,IF(COUNT(F144:AP144)&gt;14,(COUNT(F144:AP144)-15),0)*20,120)</f>
        <v>0</v>
      </c>
      <c r="AU144" s="4">
        <f t="shared" si="6"/>
        <v>39</v>
      </c>
      <c r="AV144" s="4"/>
      <c r="AW144" s="4"/>
    </row>
    <row r="145" spans="2:47" ht="26.25">
      <c r="B145" s="64" t="s">
        <v>507</v>
      </c>
      <c r="C145" s="64" t="s">
        <v>67</v>
      </c>
      <c r="D145" s="64" t="s">
        <v>75</v>
      </c>
      <c r="E145" s="64" t="s">
        <v>312</v>
      </c>
      <c r="AM145" s="17">
        <v>39</v>
      </c>
      <c r="AQ145" s="3">
        <f>SUM(F145:AP145)</f>
        <v>39</v>
      </c>
      <c r="AR145" s="4">
        <f>(COUNT(F145:AP145))</f>
        <v>1</v>
      </c>
      <c r="AS145" s="4">
        <f t="shared" si="7"/>
        <v>39</v>
      </c>
      <c r="AT145" s="4">
        <f>IF(COUNT(F145:AP145)&lt;22,IF(COUNT(F145:AP145)&gt;14,(COUNT(F145:AP145)-15),0)*20,120)</f>
        <v>0</v>
      </c>
      <c r="AU145" s="4">
        <f t="shared" si="6"/>
        <v>39</v>
      </c>
    </row>
    <row r="146" spans="2:49" ht="15">
      <c r="B146" s="19" t="s">
        <v>209</v>
      </c>
      <c r="C146" s="19" t="s">
        <v>210</v>
      </c>
      <c r="D146" s="19">
        <v>1981</v>
      </c>
      <c r="E146" s="19" t="s">
        <v>211</v>
      </c>
      <c r="F146" s="10"/>
      <c r="G146" s="10"/>
      <c r="H146" s="10"/>
      <c r="I146" s="10"/>
      <c r="J146" s="10"/>
      <c r="K146" s="10">
        <v>42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3">
        <f>SUM(F146:AP146)</f>
        <v>42</v>
      </c>
      <c r="AR146" s="4">
        <f>(COUNT(F146:AP146))</f>
        <v>1</v>
      </c>
      <c r="AS146" s="4">
        <f t="shared" si="7"/>
        <v>42</v>
      </c>
      <c r="AT146" s="4">
        <f>IF(COUNT(F146:AP146)&lt;22,IF(COUNT(F146:AP146)&gt;14,(COUNT(F146:AP146)-15),0)*20,120)</f>
        <v>0</v>
      </c>
      <c r="AU146" s="3">
        <f t="shared" si="6"/>
        <v>42</v>
      </c>
      <c r="AV146" s="4"/>
      <c r="AW146" s="4"/>
    </row>
    <row r="147" spans="2:49" ht="15">
      <c r="B147" s="19" t="s">
        <v>199</v>
      </c>
      <c r="C147" s="19" t="s">
        <v>61</v>
      </c>
      <c r="D147" s="19">
        <v>1980</v>
      </c>
      <c r="E147" s="19" t="s">
        <v>200</v>
      </c>
      <c r="F147" s="10"/>
      <c r="G147" s="10"/>
      <c r="H147" s="10"/>
      <c r="I147" s="10"/>
      <c r="J147" s="10"/>
      <c r="K147" s="10">
        <v>47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3">
        <f>SUM(F147:AP147)</f>
        <v>47</v>
      </c>
      <c r="AR147" s="4">
        <f>(COUNT(F147:AP147))</f>
        <v>1</v>
      </c>
      <c r="AS147" s="4">
        <f t="shared" si="7"/>
        <v>47</v>
      </c>
      <c r="AT147" s="4">
        <f>IF(COUNT(F147:AP147)&lt;22,IF(COUNT(F147:AP147)&gt;14,(COUNT(F147:AP147)-15),0)*20,120)</f>
        <v>0</v>
      </c>
      <c r="AU147" s="3">
        <f t="shared" si="6"/>
        <v>47</v>
      </c>
      <c r="AV147" s="4"/>
      <c r="AW147" s="4"/>
    </row>
    <row r="148" spans="2:47" ht="15">
      <c r="B148" s="54" t="s">
        <v>442</v>
      </c>
      <c r="C148" s="54" t="s">
        <v>171</v>
      </c>
      <c r="D148" s="54"/>
      <c r="E148" s="54" t="s">
        <v>443</v>
      </c>
      <c r="AC148" s="4">
        <v>50</v>
      </c>
      <c r="AQ148" s="4">
        <f>SUM(F148:AP148)</f>
        <v>50</v>
      </c>
      <c r="AR148" s="4">
        <f>(COUNT(F148:AP148))</f>
        <v>1</v>
      </c>
      <c r="AS148" s="4">
        <f t="shared" si="7"/>
        <v>50</v>
      </c>
      <c r="AT148" s="4">
        <f>IF(COUNT(F148:AP148)&lt;22,IF(COUNT(F148:AP148)&gt;14,(COUNT(F148:AP148)-15),0)*20,120)</f>
        <v>0</v>
      </c>
      <c r="AU148" s="4">
        <f t="shared" si="6"/>
        <v>50</v>
      </c>
    </row>
    <row r="149" spans="2:47" ht="15">
      <c r="B149" s="54" t="s">
        <v>449</v>
      </c>
      <c r="C149" s="54" t="s">
        <v>450</v>
      </c>
      <c r="D149" s="54"/>
      <c r="E149" s="54" t="s">
        <v>451</v>
      </c>
      <c r="AC149" s="4">
        <v>46</v>
      </c>
      <c r="AQ149" s="4">
        <f>SUM(F149:AP149)</f>
        <v>46</v>
      </c>
      <c r="AR149" s="4">
        <f>(COUNT(F149:AP149))</f>
        <v>1</v>
      </c>
      <c r="AS149" s="4">
        <f t="shared" si="7"/>
        <v>46</v>
      </c>
      <c r="AT149" s="4">
        <f>IF(COUNT(F149:AP149)&lt;22,IF(COUNT(F149:AP149)&gt;14,(COUNT(F149:AP149)-15),0)*20,120)</f>
        <v>0</v>
      </c>
      <c r="AU149" s="4">
        <f t="shared" si="6"/>
        <v>46</v>
      </c>
    </row>
    <row r="150" spans="2:47" ht="15">
      <c r="B150" s="54" t="s">
        <v>444</v>
      </c>
      <c r="C150" s="54" t="s">
        <v>436</v>
      </c>
      <c r="D150" s="54"/>
      <c r="E150" s="54" t="s">
        <v>445</v>
      </c>
      <c r="AC150" s="4">
        <v>48</v>
      </c>
      <c r="AQ150" s="4">
        <f>SUM(F150:AP150)</f>
        <v>48</v>
      </c>
      <c r="AR150" s="4">
        <f>(COUNT(F150:AP150))</f>
        <v>1</v>
      </c>
      <c r="AS150" s="4">
        <f t="shared" si="7"/>
        <v>48</v>
      </c>
      <c r="AT150" s="4">
        <f>IF(COUNT(F150:AP150)&lt;22,IF(COUNT(F150:AP150)&gt;14,(COUNT(F150:AP150)-15),0)*20,120)</f>
        <v>0</v>
      </c>
      <c r="AU150" s="4">
        <f t="shared" si="6"/>
        <v>48</v>
      </c>
    </row>
    <row r="151" spans="2:47" ht="15">
      <c r="B151" s="19" t="s">
        <v>340</v>
      </c>
      <c r="C151" s="19" t="s">
        <v>341</v>
      </c>
      <c r="D151" s="39">
        <v>87</v>
      </c>
      <c r="E151" s="19" t="s">
        <v>342</v>
      </c>
      <c r="AB151" s="4">
        <v>48</v>
      </c>
      <c r="AQ151" s="3">
        <f>SUM(F151:AP151)</f>
        <v>48</v>
      </c>
      <c r="AR151" s="4">
        <f>(COUNT(F151:AP151))</f>
        <v>1</v>
      </c>
      <c r="AS151" s="4">
        <f t="shared" si="7"/>
        <v>48</v>
      </c>
      <c r="AT151" s="4">
        <f>IF(COUNT(F151:AP151)&lt;22,IF(COUNT(F151:AP151)&gt;14,(COUNT(F151:AP151)-15),0)*20,120)</f>
        <v>0</v>
      </c>
      <c r="AU151" s="4">
        <f t="shared" si="6"/>
        <v>48</v>
      </c>
    </row>
    <row r="152" spans="2:47" ht="15">
      <c r="B152" s="40" t="s">
        <v>287</v>
      </c>
      <c r="C152" s="40" t="s">
        <v>288</v>
      </c>
      <c r="D152" s="40">
        <v>1993</v>
      </c>
      <c r="E152" s="40" t="s">
        <v>289</v>
      </c>
      <c r="V152" s="17">
        <v>50</v>
      </c>
      <c r="AQ152" s="3">
        <f>SUM(F152:AP152)</f>
        <v>50</v>
      </c>
      <c r="AR152" s="4">
        <f>(COUNT(F152:AP152))</f>
        <v>1</v>
      </c>
      <c r="AS152" s="4">
        <f t="shared" si="7"/>
        <v>50</v>
      </c>
      <c r="AT152" s="4">
        <f>IF(COUNT(F152:AP152)&lt;22,IF(COUNT(F152:AP152)&gt;14,(COUNT(F152:AP152)-15),0)*20,120)</f>
        <v>0</v>
      </c>
      <c r="AU152" s="4">
        <f t="shared" si="6"/>
        <v>50</v>
      </c>
    </row>
    <row r="153" spans="2:47" ht="15">
      <c r="B153" s="19" t="s">
        <v>401</v>
      </c>
      <c r="C153" s="19" t="s">
        <v>402</v>
      </c>
      <c r="D153" s="39">
        <v>82</v>
      </c>
      <c r="E153" s="19" t="s">
        <v>398</v>
      </c>
      <c r="AB153" s="4">
        <v>26</v>
      </c>
      <c r="AQ153" s="3">
        <f>SUM(F153:AP153)</f>
        <v>26</v>
      </c>
      <c r="AR153" s="4">
        <f>(COUNT(F153:AP153))</f>
        <v>1</v>
      </c>
      <c r="AS153" s="4">
        <f t="shared" si="7"/>
        <v>26</v>
      </c>
      <c r="AT153" s="4">
        <f>IF(COUNT(F153:AP153)&lt;22,IF(COUNT(F153:AP153)&gt;14,(COUNT(F153:AP153)-15),0)*20,120)</f>
        <v>0</v>
      </c>
      <c r="AU153" s="4">
        <f t="shared" si="6"/>
        <v>26</v>
      </c>
    </row>
    <row r="154" spans="2:47" ht="15">
      <c r="B154" s="53" t="s">
        <v>435</v>
      </c>
      <c r="C154" s="53" t="s">
        <v>436</v>
      </c>
      <c r="D154" s="53"/>
      <c r="E154" s="55" t="s">
        <v>437</v>
      </c>
      <c r="AC154" s="4">
        <v>49</v>
      </c>
      <c r="AQ154" s="4">
        <f>SUM(F154:AP154)</f>
        <v>49</v>
      </c>
      <c r="AR154" s="4">
        <f>(COUNT(F154:AP154))</f>
        <v>1</v>
      </c>
      <c r="AS154" s="4">
        <f t="shared" si="7"/>
        <v>49</v>
      </c>
      <c r="AT154" s="4">
        <f>IF(COUNT(F154:AP154)&lt;22,IF(COUNT(F154:AP154)&gt;14,(COUNT(F154:AP154)-15),0)*20,120)</f>
        <v>0</v>
      </c>
      <c r="AU154" s="4">
        <f t="shared" si="6"/>
        <v>49</v>
      </c>
    </row>
    <row r="155" spans="2:47" ht="15">
      <c r="B155" s="19" t="s">
        <v>324</v>
      </c>
      <c r="C155" s="19" t="s">
        <v>219</v>
      </c>
      <c r="D155" s="39">
        <v>78</v>
      </c>
      <c r="E155" s="19" t="s">
        <v>389</v>
      </c>
      <c r="AB155" s="4">
        <v>45</v>
      </c>
      <c r="AQ155" s="3">
        <f>SUM(F155:AP155)</f>
        <v>45</v>
      </c>
      <c r="AR155" s="4">
        <f>(COUNT(F155:AP155))</f>
        <v>1</v>
      </c>
      <c r="AS155" s="4">
        <f t="shared" si="7"/>
        <v>45</v>
      </c>
      <c r="AT155" s="4">
        <f>IF(COUNT(F155:AP155)&lt;22,IF(COUNT(F155:AP155)&gt;14,(COUNT(F155:AP155)-15),0)*20,120)</f>
        <v>0</v>
      </c>
      <c r="AU155" s="4">
        <f t="shared" si="6"/>
        <v>45</v>
      </c>
    </row>
    <row r="156" spans="2:47" ht="15">
      <c r="B156" s="48" t="s">
        <v>324</v>
      </c>
      <c r="C156" s="48" t="s">
        <v>325</v>
      </c>
      <c r="D156" s="48" t="s">
        <v>75</v>
      </c>
      <c r="E156" s="48" t="s">
        <v>326</v>
      </c>
      <c r="AA156" s="4">
        <v>43</v>
      </c>
      <c r="AQ156" s="3">
        <f>SUM(F156:AP156)</f>
        <v>43</v>
      </c>
      <c r="AR156" s="4">
        <f>(COUNT(F156:AP156))</f>
        <v>1</v>
      </c>
      <c r="AS156" s="4">
        <f t="shared" si="7"/>
        <v>43</v>
      </c>
      <c r="AT156" s="4">
        <f>IF(COUNT(F156:AP156)&lt;22,IF(COUNT(F156:AP156)&gt;14,(COUNT(F156:AP156)-15),0)*20,120)</f>
        <v>0</v>
      </c>
      <c r="AU156" s="4">
        <f t="shared" si="6"/>
        <v>43</v>
      </c>
    </row>
    <row r="157" spans="2:49" ht="15">
      <c r="B157" s="19" t="s">
        <v>150</v>
      </c>
      <c r="C157" s="19" t="s">
        <v>151</v>
      </c>
      <c r="D157" s="19">
        <v>88</v>
      </c>
      <c r="E157" s="19" t="s">
        <v>149</v>
      </c>
      <c r="F157" s="10"/>
      <c r="G157" s="10"/>
      <c r="H157" s="10"/>
      <c r="I157" s="10">
        <v>48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3">
        <f>SUM(F157:AP157)</f>
        <v>48</v>
      </c>
      <c r="AR157" s="4">
        <f>(COUNT(F157:AP157))</f>
        <v>1</v>
      </c>
      <c r="AS157" s="4">
        <f t="shared" si="7"/>
        <v>48</v>
      </c>
      <c r="AT157" s="4">
        <f>IF(COUNT(F157:AP157)&lt;22,IF(COUNT(F157:AP157)&gt;14,(COUNT(F157:AP157)-15),0)*20,120)</f>
        <v>0</v>
      </c>
      <c r="AU157" s="3">
        <f t="shared" si="6"/>
        <v>48</v>
      </c>
      <c r="AV157" s="4" t="str">
        <f>B157</f>
        <v>Münstermann</v>
      </c>
      <c r="AW157" s="4"/>
    </row>
    <row r="158" spans="2:47" ht="26.25">
      <c r="B158" s="64" t="s">
        <v>490</v>
      </c>
      <c r="C158" s="64" t="s">
        <v>491</v>
      </c>
      <c r="D158" s="64" t="s">
        <v>322</v>
      </c>
      <c r="E158" s="64" t="s">
        <v>492</v>
      </c>
      <c r="AM158" s="4">
        <v>43</v>
      </c>
      <c r="AQ158" s="3">
        <f>SUM(F158:AP158)</f>
        <v>43</v>
      </c>
      <c r="AR158" s="4">
        <f>(COUNT(F158:AP158))</f>
        <v>1</v>
      </c>
      <c r="AS158" s="4">
        <f t="shared" si="7"/>
        <v>43</v>
      </c>
      <c r="AT158" s="4">
        <f>IF(COUNT(F158:AP158)&lt;22,IF(COUNT(F158:AP158)&gt;14,(COUNT(F158:AP158)-15),0)*20,120)</f>
        <v>0</v>
      </c>
      <c r="AU158" s="4">
        <f t="shared" si="6"/>
        <v>43</v>
      </c>
    </row>
    <row r="159" spans="2:47" ht="15">
      <c r="B159" s="19" t="s">
        <v>291</v>
      </c>
      <c r="C159" s="41" t="s">
        <v>292</v>
      </c>
      <c r="D159" s="41">
        <v>1981</v>
      </c>
      <c r="E159" s="41"/>
      <c r="U159" s="4">
        <v>44</v>
      </c>
      <c r="AQ159" s="3">
        <f>SUM(F159:AP159)</f>
        <v>44</v>
      </c>
      <c r="AR159" s="4">
        <f>(COUNT(F159:AP159))</f>
        <v>1</v>
      </c>
      <c r="AS159" s="4">
        <f t="shared" si="7"/>
        <v>44</v>
      </c>
      <c r="AT159" s="4">
        <f>IF(COUNT(F159:AP159)&lt;22,IF(COUNT(F159:AP159)&gt;14,(COUNT(F159:AP159)-15),0)*20,120)</f>
        <v>0</v>
      </c>
      <c r="AU159" s="4">
        <f t="shared" si="6"/>
        <v>44</v>
      </c>
    </row>
    <row r="160" spans="2:47" ht="15">
      <c r="B160" s="19" t="s">
        <v>369</v>
      </c>
      <c r="C160" s="19" t="s">
        <v>124</v>
      </c>
      <c r="D160" s="39">
        <v>89</v>
      </c>
      <c r="E160" s="19" t="s">
        <v>370</v>
      </c>
      <c r="AB160" s="4">
        <v>35</v>
      </c>
      <c r="AQ160" s="3">
        <f>SUM(F160:AP160)</f>
        <v>35</v>
      </c>
      <c r="AR160" s="4">
        <f>(COUNT(F160:AP160))</f>
        <v>1</v>
      </c>
      <c r="AS160" s="4">
        <f t="shared" si="7"/>
        <v>35</v>
      </c>
      <c r="AT160" s="4">
        <f>IF(COUNT(F160:AP160)&lt;22,IF(COUNT(F160:AP160)&gt;14,(COUNT(F160:AP160)-15),0)*20,120)</f>
        <v>0</v>
      </c>
      <c r="AU160" s="4">
        <f t="shared" si="6"/>
        <v>35</v>
      </c>
    </row>
    <row r="161" spans="2:49" ht="15">
      <c r="B161" s="19" t="s">
        <v>115</v>
      </c>
      <c r="C161" s="19" t="s">
        <v>116</v>
      </c>
      <c r="D161" s="19">
        <v>78</v>
      </c>
      <c r="E161" s="19" t="s">
        <v>105</v>
      </c>
      <c r="G161" s="17">
        <v>50</v>
      </c>
      <c r="H161" s="10"/>
      <c r="I161" s="10"/>
      <c r="J161" s="10"/>
      <c r="K161" s="10"/>
      <c r="L161" s="13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3">
        <f>SUM(F161:AP161)</f>
        <v>50</v>
      </c>
      <c r="AR161" s="4">
        <f>(COUNT(F161:AP161))</f>
        <v>1</v>
      </c>
      <c r="AS161" s="4">
        <f t="shared" si="7"/>
        <v>50</v>
      </c>
      <c r="AT161" s="4">
        <f>IF(COUNT(F161:AP161)&lt;22,IF(COUNT(F161:AP161)&gt;14,(COUNT(F161:AP161)-15),0)*20,120)</f>
        <v>0</v>
      </c>
      <c r="AU161" s="3">
        <f t="shared" si="6"/>
        <v>50</v>
      </c>
      <c r="AV161" s="4" t="str">
        <f>B161</f>
        <v>Optekamp</v>
      </c>
      <c r="AW161" s="4">
        <f>A161</f>
        <v>0</v>
      </c>
    </row>
    <row r="162" spans="1:49" ht="15">
      <c r="A162" s="28"/>
      <c r="B162" s="19" t="s">
        <v>206</v>
      </c>
      <c r="C162" s="19" t="s">
        <v>207</v>
      </c>
      <c r="D162" s="19">
        <v>1984</v>
      </c>
      <c r="E162" s="19" t="s">
        <v>208</v>
      </c>
      <c r="F162" s="10"/>
      <c r="G162" s="10"/>
      <c r="H162" s="10"/>
      <c r="I162" s="10"/>
      <c r="J162" s="10"/>
      <c r="K162" s="10">
        <v>43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3">
        <f>SUM(F162:AP162)</f>
        <v>43</v>
      </c>
      <c r="AR162" s="4">
        <f>(COUNT(F162:AP162))</f>
        <v>1</v>
      </c>
      <c r="AS162" s="4">
        <f t="shared" si="7"/>
        <v>43</v>
      </c>
      <c r="AT162" s="4">
        <f>IF(COUNT(F162:AP162)&lt;22,IF(COUNT(F162:AP162)&gt;14,(COUNT(F162:AP162)-15),0)*20,120)</f>
        <v>0</v>
      </c>
      <c r="AU162" s="3">
        <f t="shared" si="6"/>
        <v>43</v>
      </c>
      <c r="AV162" s="4"/>
      <c r="AW162" s="4"/>
    </row>
    <row r="163" spans="2:49" ht="15">
      <c r="B163" s="19" t="s">
        <v>188</v>
      </c>
      <c r="C163" s="19" t="s">
        <v>189</v>
      </c>
      <c r="D163" s="19">
        <v>86</v>
      </c>
      <c r="E163" s="19" t="s">
        <v>44</v>
      </c>
      <c r="F163" s="10"/>
      <c r="G163" s="10"/>
      <c r="H163" s="10"/>
      <c r="I163" s="10"/>
      <c r="J163" s="10">
        <v>48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3">
        <f>SUM(F163:AP163)</f>
        <v>48</v>
      </c>
      <c r="AR163" s="4">
        <f>(COUNT(F163:AP163))</f>
        <v>1</v>
      </c>
      <c r="AS163" s="4">
        <f>IF(COUNT(F163:AP163)&gt;0,LARGE(F163:AP163,1),0)+IF(COUNT(F163:AP163)&gt;1,LARGE(F163:AP163,2),0)+IF(COUNT(F163:AP163)&gt;2,LARGE(F163:AP163,3),0)+IF(COUNT(F163:AP163)&gt;3,LARGE(F163:AP163,4),0)+IF(COUNT(F163:AP163)&gt;4,LARGE(F163:AP163,5),0)+IF(COUNT(F163:AP163)&gt;5,LARGE(F163:AP163,6),0)+IF(COUNT(F163:AP163)&gt;6,LARGE(F163:AP163,7),0)+IF(COUNT(F163:AP163)&gt;7,LARGE(F163:AP163,8),0)+IF(COUNT(F163:AP163)&gt;8,LARGE(F163:AP163,9),0)+IF(COUNT(F163:AP163)&gt;9,LARGE(F163:AP163,10),0)+IF(COUNT(F163:AP163)&gt;10,LARGE(F163:AP163,11),0)+IF(COUNT(F163:AP163)&gt;11,LARGE(F163:AP163,12),0)+IF(COUNT(F163:AP163)&gt;12,LARGE(F163:AP163,13),0)+IF(COUNT(F163:AP163)&gt;13,LARGE(F163:AP163,14),0)+IF(COUNT(F163:AP163)&gt;14,LARGE(F163:AP163,15),0)</f>
        <v>48</v>
      </c>
      <c r="AT163" s="4">
        <f>IF(COUNT(F163:AP163)&lt;22,IF(COUNT(F163:AP163)&gt;14,(COUNT(F163:AP163)-15),0)*20,120)</f>
        <v>0</v>
      </c>
      <c r="AU163" s="3">
        <f t="shared" si="6"/>
        <v>48</v>
      </c>
      <c r="AV163" s="4"/>
      <c r="AW163" s="4"/>
    </row>
    <row r="164" spans="2:47" ht="15">
      <c r="B164" s="39" t="s">
        <v>318</v>
      </c>
      <c r="C164" s="39" t="s">
        <v>319</v>
      </c>
      <c r="D164" s="39">
        <v>1981</v>
      </c>
      <c r="E164" s="39" t="s">
        <v>29</v>
      </c>
      <c r="Z164" s="4">
        <v>46</v>
      </c>
      <c r="AQ164" s="3">
        <f>SUM(F164:AP164)</f>
        <v>46</v>
      </c>
      <c r="AR164" s="4">
        <f>(COUNT(F164:AP164))</f>
        <v>1</v>
      </c>
      <c r="AS164" s="4">
        <f>IF(COUNT(F164:AP164)&gt;0,LARGE(F164:AP164,1),0)+IF(COUNT(F164:AP164)&gt;1,LARGE(F164:AP164,2),0)+IF(COUNT(F164:AP164)&gt;2,LARGE(F164:AP164,3),0)+IF(COUNT(F164:AP164)&gt;3,LARGE(F164:AP164,4),0)+IF(COUNT(F164:AP164)&gt;4,LARGE(F164:AP164,5),0)+IF(COUNT(F164:AP164)&gt;5,LARGE(F164:AP164,6),0)+IF(COUNT(F164:AP164)&gt;6,LARGE(F164:AP164,7),0)+IF(COUNT(F164:AP164)&gt;7,LARGE(F164:AP164,8),0)+IF(COUNT(F164:AP164)&gt;8,LARGE(F164:AP164,9),0)+IF(COUNT(F164:AP164)&gt;9,LARGE(F164:AP164,10),0)+IF(COUNT(F164:AP164)&gt;10,LARGE(F164:AP164,11),0)+IF(COUNT(F164:AP164)&gt;11,LARGE(F164:AP164,12),0)+IF(COUNT(F164:AP164)&gt;12,LARGE(F164:AP164,13),0)+IF(COUNT(F164:AP164)&gt;13,LARGE(F164:AP164,14),0)+IF(COUNT(F164:AP164)&gt;14,LARGE(F164:AP164,15),0)</f>
        <v>46</v>
      </c>
      <c r="AT164" s="4">
        <f>IF(COUNT(F164:AP164)&lt;22,IF(COUNT(F164:AP164)&gt;14,(COUNT(F164:AP164)-15),0)*20,120)</f>
        <v>0</v>
      </c>
      <c r="AU164" s="4">
        <f t="shared" si="6"/>
        <v>46</v>
      </c>
    </row>
    <row r="165" spans="1:47" ht="15">
      <c r="A165" s="28"/>
      <c r="B165" s="34" t="s">
        <v>267</v>
      </c>
      <c r="C165" s="34" t="s">
        <v>268</v>
      </c>
      <c r="D165" s="34">
        <v>1980</v>
      </c>
      <c r="E165" s="34" t="s">
        <v>269</v>
      </c>
      <c r="P165" s="4">
        <v>39</v>
      </c>
      <c r="AQ165" s="3">
        <f>SUM(F165:AP165)</f>
        <v>39</v>
      </c>
      <c r="AR165" s="4">
        <f>(COUNT(F165:AP165))</f>
        <v>1</v>
      </c>
      <c r="AS165" s="4">
        <f>IF(COUNT(F165:AP165)&gt;0,LARGE(F165:AP165,1),0)+IF(COUNT(F165:AP165)&gt;1,LARGE(F165:AP165,2),0)+IF(COUNT(F165:AP165)&gt;2,LARGE(F165:AP165,3),0)+IF(COUNT(F165:AP165)&gt;3,LARGE(F165:AP165,4),0)+IF(COUNT(F165:AP165)&gt;4,LARGE(F165:AP165,5),0)+IF(COUNT(F165:AP165)&gt;5,LARGE(F165:AP165,6),0)+IF(COUNT(F165:AP165)&gt;6,LARGE(F165:AP165,7),0)+IF(COUNT(F165:AP165)&gt;7,LARGE(F165:AP165,8),0)+IF(COUNT(F165:AP165)&gt;8,LARGE(F165:AP165,9),0)+IF(COUNT(F165:AP165)&gt;9,LARGE(F165:AP165,10),0)+IF(COUNT(F165:AP165)&gt;10,LARGE(F165:AP165,11),0)+IF(COUNT(F165:AP165)&gt;11,LARGE(F165:AP165,12),0)+IF(COUNT(F165:AP165)&gt;12,LARGE(F165:AP165,13),0)+IF(COUNT(F165:AP165)&gt;13,LARGE(F165:AP165,14),0)+IF(COUNT(F165:AP165)&gt;14,LARGE(F165:AP165,15),0)</f>
        <v>39</v>
      </c>
      <c r="AT165" s="4">
        <f>IF(COUNT(F165:AP165)&lt;22,IF(COUNT(F165:AP165)&gt;14,(COUNT(F165:AP165)-15),0)*20,120)</f>
        <v>0</v>
      </c>
      <c r="AU165" s="4">
        <f aca="true" t="shared" si="8" ref="AU165:AU213">AS165+AT165</f>
        <v>39</v>
      </c>
    </row>
    <row r="166" spans="1:49" ht="15">
      <c r="A166" s="28"/>
      <c r="B166" s="19" t="s">
        <v>160</v>
      </c>
      <c r="C166" s="19" t="s">
        <v>161</v>
      </c>
      <c r="D166" s="19">
        <v>82</v>
      </c>
      <c r="E166" s="19" t="s">
        <v>159</v>
      </c>
      <c r="F166" s="10"/>
      <c r="G166" s="10"/>
      <c r="H166" s="10"/>
      <c r="I166" s="10"/>
      <c r="J166" s="10">
        <v>48</v>
      </c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3">
        <f>SUM(F166:AP166)</f>
        <v>48</v>
      </c>
      <c r="AR166" s="4">
        <f>(COUNT(F166:AP166))</f>
        <v>1</v>
      </c>
      <c r="AS166" s="4">
        <f>IF(COUNT(F166:AP166)&gt;0,LARGE(F166:AP166,1),0)+IF(COUNT(F166:AP166)&gt;1,LARGE(F166:AP166,2),0)+IF(COUNT(F166:AP166)&gt;2,LARGE(F166:AP166,3),0)+IF(COUNT(F166:AP166)&gt;3,LARGE(F166:AP166,4),0)+IF(COUNT(F166:AP166)&gt;4,LARGE(F166:AP166,5),0)+IF(COUNT(F166:AP166)&gt;5,LARGE(F166:AP166,6),0)+IF(COUNT(F166:AP166)&gt;6,LARGE(F166:AP166,7),0)+IF(COUNT(F166:AP166)&gt;7,LARGE(F166:AP166,8),0)+IF(COUNT(F166:AP166)&gt;8,LARGE(F166:AP166,9),0)+IF(COUNT(F166:AP166)&gt;9,LARGE(F166:AP166,10),0)+IF(COUNT(F166:AP166)&gt;10,LARGE(F166:AP166,11),0)+IF(COUNT(F166:AP166)&gt;11,LARGE(F166:AP166,12),0)+IF(COUNT(F166:AP166)&gt;12,LARGE(F166:AP166,13),0)+IF(COUNT(F166:AP166)&gt;13,LARGE(F166:AP166,14),0)+IF(COUNT(F166:AP166)&gt;14,LARGE(F166:AP166,15),0)</f>
        <v>48</v>
      </c>
      <c r="AT166" s="4">
        <f>IF(COUNT(F166:AP166)&lt;22,IF(COUNT(F166:AP166)&gt;14,(COUNT(F166:AP166)-15),0)*20,120)</f>
        <v>0</v>
      </c>
      <c r="AU166" s="3">
        <f t="shared" si="8"/>
        <v>48</v>
      </c>
      <c r="AV166" s="4" t="str">
        <f>B166</f>
        <v>Pittevils</v>
      </c>
      <c r="AW166" s="4"/>
    </row>
    <row r="167" spans="2:47" ht="15">
      <c r="B167" s="19" t="s">
        <v>400</v>
      </c>
      <c r="C167" s="19" t="s">
        <v>283</v>
      </c>
      <c r="D167" s="39">
        <v>79</v>
      </c>
      <c r="E167" s="19" t="s">
        <v>375</v>
      </c>
      <c r="AB167" s="4">
        <v>29</v>
      </c>
      <c r="AQ167" s="3">
        <f>SUM(F167:AP167)</f>
        <v>29</v>
      </c>
      <c r="AR167" s="4">
        <f>(COUNT(F167:AP167))</f>
        <v>1</v>
      </c>
      <c r="AS167" s="4">
        <f>IF(COUNT(F167:AP167)&gt;0,LARGE(F167:AP167,1),0)+IF(COUNT(F167:AP167)&gt;1,LARGE(F167:AP167,2),0)+IF(COUNT(F167:AP167)&gt;2,LARGE(F167:AP167,3),0)+IF(COUNT(F167:AP167)&gt;3,LARGE(F167:AP167,4),0)+IF(COUNT(F167:AP167)&gt;4,LARGE(F167:AP167,5),0)+IF(COUNT(F167:AP167)&gt;5,LARGE(F167:AP167,6),0)+IF(COUNT(F167:AP167)&gt;6,LARGE(F167:AP167,7),0)+IF(COUNT(F167:AP167)&gt;7,LARGE(F167:AP167,8),0)+IF(COUNT(F167:AP167)&gt;8,LARGE(F167:AP167,9),0)+IF(COUNT(F167:AP167)&gt;9,LARGE(F167:AP167,10),0)+IF(COUNT(F167:AP167)&gt;10,LARGE(F167:AP167,11),0)+IF(COUNT(F167:AP167)&gt;11,LARGE(F167:AP167,12),0)+IF(COUNT(F167:AP167)&gt;12,LARGE(F167:AP167,13),0)+IF(COUNT(F167:AP167)&gt;13,LARGE(F167:AP167,14),0)+IF(COUNT(F167:AP167)&gt;14,LARGE(F167:AP167,15),0)</f>
        <v>29</v>
      </c>
      <c r="AT167" s="4">
        <f>IF(COUNT(F167:AP167)&lt;22,IF(COUNT(F167:AP167)&gt;14,(COUNT(F167:AP167)-15),0)*20,120)</f>
        <v>0</v>
      </c>
      <c r="AU167" s="4">
        <f t="shared" si="8"/>
        <v>29</v>
      </c>
    </row>
    <row r="168" spans="2:49" ht="15">
      <c r="B168" s="19" t="s">
        <v>146</v>
      </c>
      <c r="C168" s="19" t="s">
        <v>147</v>
      </c>
      <c r="D168" s="19">
        <v>83</v>
      </c>
      <c r="E168" s="19" t="s">
        <v>148</v>
      </c>
      <c r="F168" s="15"/>
      <c r="G168" s="6"/>
      <c r="I168" s="4">
        <v>48</v>
      </c>
      <c r="AQ168" s="3">
        <f>SUM(F168:AP168)</f>
        <v>48</v>
      </c>
      <c r="AR168" s="4">
        <f>(COUNT(F168:AP168))</f>
        <v>1</v>
      </c>
      <c r="AS168" s="4">
        <f>IF(COUNT(F168:AP168)&gt;0,LARGE(F168:AP168,1),0)+IF(COUNT(F168:AP168)&gt;1,LARGE(F168:AP168,2),0)+IF(COUNT(F168:AP168)&gt;2,LARGE(F168:AP168,3),0)+IF(COUNT(F168:AP168)&gt;3,LARGE(F168:AP168,4),0)+IF(COUNT(F168:AP168)&gt;4,LARGE(F168:AP168,5),0)+IF(COUNT(F168:AP168)&gt;5,LARGE(F168:AP168,6),0)+IF(COUNT(F168:AP168)&gt;6,LARGE(F168:AP168,7),0)+IF(COUNT(F168:AP168)&gt;7,LARGE(F168:AP168,8),0)+IF(COUNT(F168:AP168)&gt;8,LARGE(F168:AP168,9),0)+IF(COUNT(F168:AP168)&gt;9,LARGE(F168:AP168,10),0)+IF(COUNT(F168:AP168)&gt;10,LARGE(F168:AP168,11),0)+IF(COUNT(F168:AP168)&gt;11,LARGE(F168:AP168,12),0)+IF(COUNT(F168:AP168)&gt;12,LARGE(F168:AP168,13),0)+IF(COUNT(F168:AP168)&gt;13,LARGE(F168:AP168,14),0)+IF(COUNT(F168:AP168)&gt;14,LARGE(F168:AP168,15),0)</f>
        <v>48</v>
      </c>
      <c r="AT168" s="4">
        <f>IF(COUNT(G168:AP168)&lt;22,IF(COUNT(G168:AP168)&gt;14,(COUNT(G168:AP168)-15),0)*20,120)</f>
        <v>0</v>
      </c>
      <c r="AU168" s="3">
        <f t="shared" si="8"/>
        <v>48</v>
      </c>
      <c r="AV168" s="15" t="str">
        <f>B168</f>
        <v>Praekel</v>
      </c>
      <c r="AW168" s="8">
        <f>A168</f>
        <v>0</v>
      </c>
    </row>
    <row r="169" spans="2:47" ht="15">
      <c r="B169" s="54" t="s">
        <v>446</v>
      </c>
      <c r="C169" s="54" t="s">
        <v>447</v>
      </c>
      <c r="D169" s="54"/>
      <c r="E169" s="54" t="s">
        <v>448</v>
      </c>
      <c r="AC169" s="4">
        <v>47</v>
      </c>
      <c r="AQ169" s="4">
        <f>SUM(F169:AP169)</f>
        <v>47</v>
      </c>
      <c r="AR169" s="4">
        <f>(COUNT(F169:AP169))</f>
        <v>1</v>
      </c>
      <c r="AS169" s="4">
        <f>IF(COUNT(F169:AP169)&gt;0,LARGE(F169:AP169,1),0)+IF(COUNT(F169:AP169)&gt;1,LARGE(F169:AP169,2),0)+IF(COUNT(F169:AP169)&gt;2,LARGE(F169:AP169,3),0)+IF(COUNT(F169:AP169)&gt;3,LARGE(F169:AP169,4),0)+IF(COUNT(F169:AP169)&gt;4,LARGE(F169:AP169,5),0)+IF(COUNT(F169:AP169)&gt;5,LARGE(F169:AP169,6),0)+IF(COUNT(F169:AP169)&gt;6,LARGE(F169:AP169,7),0)+IF(COUNT(F169:AP169)&gt;7,LARGE(F169:AP169,8),0)+IF(COUNT(F169:AP169)&gt;8,LARGE(F169:AP169,9),0)+IF(COUNT(F169:AP169)&gt;9,LARGE(F169:AP169,10),0)+IF(COUNT(F169:AP169)&gt;10,LARGE(F169:AP169,11),0)+IF(COUNT(F169:AP169)&gt;11,LARGE(F169:AP169,12),0)+IF(COUNT(F169:AP169)&gt;12,LARGE(F169:AP169,13),0)+IF(COUNT(F169:AP169)&gt;13,LARGE(F169:AP169,14),0)+IF(COUNT(F169:AP169)&gt;14,LARGE(F169:AP169,15),0)</f>
        <v>47</v>
      </c>
      <c r="AT169" s="4">
        <f>IF(COUNT(F169:AP169)&lt;22,IF(COUNT(F169:AP169)&gt;14,(COUNT(F169:AP169)-15),0)*20,120)</f>
        <v>0</v>
      </c>
      <c r="AU169" s="4">
        <f t="shared" si="8"/>
        <v>47</v>
      </c>
    </row>
    <row r="170" spans="2:47" ht="26.25">
      <c r="B170" s="64" t="s">
        <v>486</v>
      </c>
      <c r="C170" s="64" t="s">
        <v>71</v>
      </c>
      <c r="D170" s="64" t="s">
        <v>52</v>
      </c>
      <c r="E170" s="64" t="s">
        <v>487</v>
      </c>
      <c r="AM170" s="4">
        <v>45</v>
      </c>
      <c r="AQ170" s="3">
        <f>SUM(F170:AP170)</f>
        <v>45</v>
      </c>
      <c r="AR170" s="4">
        <f>(COUNT(F170:AP170))</f>
        <v>1</v>
      </c>
      <c r="AS170" s="4">
        <f>IF(COUNT(F170:AP170)&gt;0,LARGE(F170:AP170,1),0)+IF(COUNT(F170:AP170)&gt;1,LARGE(F170:AP170,2),0)+IF(COUNT(F170:AP170)&gt;2,LARGE(F170:AP170,3),0)+IF(COUNT(F170:AP170)&gt;3,LARGE(F170:AP170,4),0)+IF(COUNT(F170:AP170)&gt;4,LARGE(F170:AP170,5),0)+IF(COUNT(F170:AP170)&gt;5,LARGE(F170:AP170,6),0)+IF(COUNT(F170:AP170)&gt;6,LARGE(F170:AP170,7),0)+IF(COUNT(F170:AP170)&gt;7,LARGE(F170:AP170,8),0)+IF(COUNT(F170:AP170)&gt;8,LARGE(F170:AP170,9),0)+IF(COUNT(F170:AP170)&gt;9,LARGE(F170:AP170,10),0)+IF(COUNT(F170:AP170)&gt;10,LARGE(F170:AP170,11),0)+IF(COUNT(F170:AP170)&gt;11,LARGE(F170:AP170,12),0)+IF(COUNT(F170:AP170)&gt;12,LARGE(F170:AP170,13),0)+IF(COUNT(F170:AP170)&gt;13,LARGE(F170:AP170,14),0)+IF(COUNT(F170:AP170)&gt;14,LARGE(F170:AP170,15),0)</f>
        <v>45</v>
      </c>
      <c r="AT170" s="4">
        <f>IF(COUNT(F170:AP170)&lt;22,IF(COUNT(F170:AP170)&gt;14,(COUNT(F170:AP170)-15),0)*20,120)</f>
        <v>0</v>
      </c>
      <c r="AU170" s="4">
        <f t="shared" si="8"/>
        <v>45</v>
      </c>
    </row>
    <row r="171" spans="2:49" ht="15">
      <c r="B171" s="19" t="s">
        <v>181</v>
      </c>
      <c r="C171" s="19" t="s">
        <v>182</v>
      </c>
      <c r="D171" s="19">
        <v>79</v>
      </c>
      <c r="E171" s="19" t="s">
        <v>183</v>
      </c>
      <c r="F171" s="10"/>
      <c r="G171" s="10"/>
      <c r="H171" s="10"/>
      <c r="I171" s="10"/>
      <c r="J171" s="10">
        <v>36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3">
        <f>SUM(F171:AP171)</f>
        <v>36</v>
      </c>
      <c r="AR171" s="4">
        <f>(COUNT(F171:AP171))</f>
        <v>1</v>
      </c>
      <c r="AS171" s="4">
        <f>IF(COUNT(F171:AP171)&gt;0,LARGE(F171:AP171,1),0)+IF(COUNT(F171:AP171)&gt;1,LARGE(F171:AP171,2),0)+IF(COUNT(F171:AP171)&gt;2,LARGE(F171:AP171,3),0)+IF(COUNT(F171:AP171)&gt;3,LARGE(F171:AP171,4),0)+IF(COUNT(F171:AP171)&gt;4,LARGE(F171:AP171,5),0)+IF(COUNT(F171:AP171)&gt;5,LARGE(F171:AP171,6),0)+IF(COUNT(F171:AP171)&gt;6,LARGE(F171:AP171,7),0)+IF(COUNT(F171:AP171)&gt;7,LARGE(F171:AP171,8),0)+IF(COUNT(F171:AP171)&gt;8,LARGE(F171:AP171,9),0)+IF(COUNT(F171:AP171)&gt;9,LARGE(F171:AP171,10),0)+IF(COUNT(F171:AP171)&gt;10,LARGE(F171:AP171,11),0)+IF(COUNT(F171:AP171)&gt;11,LARGE(F171:AP171,12),0)+IF(COUNT(F171:AP171)&gt;12,LARGE(F171:AP171,13),0)+IF(COUNT(F171:AP171)&gt;13,LARGE(F171:AP171,14),0)+IF(COUNT(F171:AP171)&gt;14,LARGE(F171:AP171,15),0)</f>
        <v>36</v>
      </c>
      <c r="AT171" s="4">
        <f>IF(COUNT(F171:AP171)&lt;22,IF(COUNT(F171:AP171)&gt;14,(COUNT(F171:AP171)-15),0)*20,120)</f>
        <v>0</v>
      </c>
      <c r="AU171" s="4">
        <f t="shared" si="8"/>
        <v>36</v>
      </c>
      <c r="AV171" s="4"/>
      <c r="AW171" s="4"/>
    </row>
    <row r="172" spans="2:47" ht="15">
      <c r="B172" s="52" t="s">
        <v>432</v>
      </c>
      <c r="C172" s="52" t="s">
        <v>433</v>
      </c>
      <c r="D172" s="52">
        <v>1987</v>
      </c>
      <c r="E172" s="52" t="s">
        <v>434</v>
      </c>
      <c r="AF172" s="17">
        <v>50</v>
      </c>
      <c r="AQ172" s="4">
        <f>SUM(F172:AP172)</f>
        <v>50</v>
      </c>
      <c r="AR172" s="4">
        <f>(COUNT(F172:AP172))</f>
        <v>1</v>
      </c>
      <c r="AS172" s="4">
        <f>IF(COUNT(F172:AP172)&gt;0,LARGE(F172:AP172,1),0)+IF(COUNT(F172:AP172)&gt;1,LARGE(F172:AP172,2),0)+IF(COUNT(F172:AP172)&gt;2,LARGE(F172:AP172,3),0)+IF(COUNT(F172:AP172)&gt;3,LARGE(F172:AP172,4),0)+IF(COUNT(F172:AP172)&gt;4,LARGE(F172:AP172,5),0)+IF(COUNT(F172:AP172)&gt;5,LARGE(F172:AP172,6),0)+IF(COUNT(F172:AP172)&gt;6,LARGE(F172:AP172,7),0)+IF(COUNT(F172:AP172)&gt;7,LARGE(F172:AP172,8),0)+IF(COUNT(F172:AP172)&gt;8,LARGE(F172:AP172,9),0)+IF(COUNT(F172:AP172)&gt;9,LARGE(F172:AP172,10),0)+IF(COUNT(F172:AP172)&gt;10,LARGE(F172:AP172,11),0)+IF(COUNT(F172:AP172)&gt;11,LARGE(F172:AP172,12),0)+IF(COUNT(F172:AP172)&gt;12,LARGE(F172:AP172,13),0)+IF(COUNT(F172:AP172)&gt;13,LARGE(F172:AP172,14),0)+IF(COUNT(F172:AP172)&gt;14,LARGE(F172:AP172,15),0)</f>
        <v>50</v>
      </c>
      <c r="AT172" s="4">
        <f>IF(COUNT(F172:AP172)&lt;22,IF(COUNT(F172:AP172)&gt;14,(COUNT(F172:AP172)-15),0)*20,120)</f>
        <v>0</v>
      </c>
      <c r="AU172" s="4">
        <f t="shared" si="8"/>
        <v>50</v>
      </c>
    </row>
    <row r="173" spans="2:47" ht="15">
      <c r="B173" s="19" t="s">
        <v>348</v>
      </c>
      <c r="C173" s="19" t="s">
        <v>349</v>
      </c>
      <c r="D173" s="39">
        <v>87</v>
      </c>
      <c r="E173" s="19" t="s">
        <v>350</v>
      </c>
      <c r="AB173" s="4">
        <v>45</v>
      </c>
      <c r="AQ173" s="3">
        <f>SUM(F173:AP173)</f>
        <v>45</v>
      </c>
      <c r="AR173" s="4">
        <f>(COUNT(F173:AP173))</f>
        <v>1</v>
      </c>
      <c r="AS173" s="4">
        <f>IF(COUNT(F173:AP173)&gt;0,LARGE(F173:AP173,1),0)+IF(COUNT(F173:AP173)&gt;1,LARGE(F173:AP173,2),0)+IF(COUNT(F173:AP173)&gt;2,LARGE(F173:AP173,3),0)+IF(COUNT(F173:AP173)&gt;3,LARGE(F173:AP173,4),0)+IF(COUNT(F173:AP173)&gt;4,LARGE(F173:AP173,5),0)+IF(COUNT(F173:AP173)&gt;5,LARGE(F173:AP173,6),0)+IF(COUNT(F173:AP173)&gt;6,LARGE(F173:AP173,7),0)+IF(COUNT(F173:AP173)&gt;7,LARGE(F173:AP173,8),0)+IF(COUNT(F173:AP173)&gt;8,LARGE(F173:AP173,9),0)+IF(COUNT(F173:AP173)&gt;9,LARGE(F173:AP173,10),0)+IF(COUNT(F173:AP173)&gt;10,LARGE(F173:AP173,11),0)+IF(COUNT(F173:AP173)&gt;11,LARGE(F173:AP173,12),0)+IF(COUNT(F173:AP173)&gt;12,LARGE(F173:AP173,13),0)+IF(COUNT(F173:AP173)&gt;13,LARGE(F173:AP173,14),0)+IF(COUNT(F173:AP173)&gt;14,LARGE(F173:AP173,15),0)</f>
        <v>45</v>
      </c>
      <c r="AT173" s="4">
        <f>IF(COUNT(F173:AP173)&lt;22,IF(COUNT(F173:AP173)&gt;14,(COUNT(F173:AP173)-15),0)*20,120)</f>
        <v>0</v>
      </c>
      <c r="AU173" s="4">
        <f t="shared" si="8"/>
        <v>45</v>
      </c>
    </row>
    <row r="174" spans="2:47" ht="15">
      <c r="B174" s="50" t="s">
        <v>426</v>
      </c>
      <c r="C174" s="51" t="s">
        <v>427</v>
      </c>
      <c r="D174" s="50">
        <v>1982</v>
      </c>
      <c r="E174" s="50" t="s">
        <v>274</v>
      </c>
      <c r="AE174" s="4">
        <v>50</v>
      </c>
      <c r="AQ174" s="3">
        <f>SUM(F174:AP174)</f>
        <v>50</v>
      </c>
      <c r="AR174" s="4">
        <f>(COUNT(F174:AP174))</f>
        <v>1</v>
      </c>
      <c r="AS174" s="4">
        <f>IF(COUNT(F174:AP174)&gt;0,LARGE(F174:AP174,1),0)+IF(COUNT(F174:AP174)&gt;1,LARGE(F174:AP174,2),0)+IF(COUNT(F174:AP174)&gt;2,LARGE(F174:AP174,3),0)+IF(COUNT(F174:AP174)&gt;3,LARGE(F174:AP174,4),0)+IF(COUNT(F174:AP174)&gt;4,LARGE(F174:AP174,5),0)+IF(COUNT(F174:AP174)&gt;5,LARGE(F174:AP174,6),0)+IF(COUNT(F174:AP174)&gt;6,LARGE(F174:AP174,7),0)+IF(COUNT(F174:AP174)&gt;7,LARGE(F174:AP174,8),0)+IF(COUNT(F174:AP174)&gt;8,LARGE(F174:AP174,9),0)+IF(COUNT(F174:AP174)&gt;9,LARGE(F174:AP174,10),0)+IF(COUNT(F174:AP174)&gt;10,LARGE(F174:AP174,11),0)+IF(COUNT(F174:AP174)&gt;11,LARGE(F174:AP174,12),0)+IF(COUNT(F174:AP174)&gt;12,LARGE(F174:AP174,13),0)+IF(COUNT(F174:AP174)&gt;13,LARGE(F174:AP174,14),0)+IF(COUNT(F174:AP174)&gt;14,LARGE(F174:AP174,15),0)</f>
        <v>50</v>
      </c>
      <c r="AT174" s="4">
        <f>IF(COUNT(F174:AP174)&lt;22,IF(COUNT(F174:AP174)&gt;14,(COUNT(F174:AP174)-15),0)*20,120)</f>
        <v>0</v>
      </c>
      <c r="AU174" s="4">
        <f t="shared" si="8"/>
        <v>50</v>
      </c>
    </row>
    <row r="175" spans="2:47" ht="15">
      <c r="B175" s="48" t="s">
        <v>330</v>
      </c>
      <c r="C175" s="48" t="s">
        <v>331</v>
      </c>
      <c r="D175" s="48" t="s">
        <v>52</v>
      </c>
      <c r="E175" s="48" t="s">
        <v>323</v>
      </c>
      <c r="AA175" s="4">
        <v>38</v>
      </c>
      <c r="AQ175" s="3">
        <f>SUM(F175:AP175)</f>
        <v>38</v>
      </c>
      <c r="AR175" s="4">
        <f>(COUNT(F175:AP175))</f>
        <v>1</v>
      </c>
      <c r="AS175" s="4">
        <f>IF(COUNT(F175:AP175)&gt;0,LARGE(F175:AP175,1),0)+IF(COUNT(F175:AP175)&gt;1,LARGE(F175:AP175,2),0)+IF(COUNT(F175:AP175)&gt;2,LARGE(F175:AP175,3),0)+IF(COUNT(F175:AP175)&gt;3,LARGE(F175:AP175,4),0)+IF(COUNT(F175:AP175)&gt;4,LARGE(F175:AP175,5),0)+IF(COUNT(F175:AP175)&gt;5,LARGE(F175:AP175,6),0)+IF(COUNT(F175:AP175)&gt;6,LARGE(F175:AP175,7),0)+IF(COUNT(F175:AP175)&gt;7,LARGE(F175:AP175,8),0)+IF(COUNT(F175:AP175)&gt;8,LARGE(F175:AP175,9),0)+IF(COUNT(F175:AP175)&gt;9,LARGE(F175:AP175,10),0)+IF(COUNT(F175:AP175)&gt;10,LARGE(F175:AP175,11),0)+IF(COUNT(F175:AP175)&gt;11,LARGE(F175:AP175,12),0)+IF(COUNT(F175:AP175)&gt;12,LARGE(F175:AP175,13),0)+IF(COUNT(F175:AP175)&gt;13,LARGE(F175:AP175,14),0)+IF(COUNT(F175:AP175)&gt;14,LARGE(F175:AP175,15),0)</f>
        <v>38</v>
      </c>
      <c r="AT175" s="4">
        <f>IF(COUNT(F175:AP175)&lt;22,IF(COUNT(F175:AP175)&gt;14,(COUNT(F175:AP175)-15),0)*20,120)</f>
        <v>0</v>
      </c>
      <c r="AU175" s="4">
        <f t="shared" si="8"/>
        <v>38</v>
      </c>
    </row>
    <row r="176" spans="2:49" ht="15">
      <c r="B176" s="19" t="s">
        <v>117</v>
      </c>
      <c r="C176" s="19" t="s">
        <v>118</v>
      </c>
      <c r="D176" s="19">
        <v>78</v>
      </c>
      <c r="E176" s="19" t="s">
        <v>119</v>
      </c>
      <c r="G176" s="17">
        <v>49</v>
      </c>
      <c r="H176" s="10"/>
      <c r="I176" s="10"/>
      <c r="J176" s="10"/>
      <c r="K176" s="10"/>
      <c r="L176" s="13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3">
        <f>SUM(F176:AP176)</f>
        <v>49</v>
      </c>
      <c r="AR176" s="4">
        <f>(COUNT(F176:AP176))</f>
        <v>1</v>
      </c>
      <c r="AS176" s="4">
        <f>IF(COUNT(F176:AP176)&gt;0,LARGE(F176:AP176,1),0)+IF(COUNT(F176:AP176)&gt;1,LARGE(F176:AP176,2),0)+IF(COUNT(F176:AP176)&gt;2,LARGE(F176:AP176,3),0)+IF(COUNT(F176:AP176)&gt;3,LARGE(F176:AP176,4),0)+IF(COUNT(F176:AP176)&gt;4,LARGE(F176:AP176,5),0)+IF(COUNT(F176:AP176)&gt;5,LARGE(F176:AP176,6),0)+IF(COUNT(F176:AP176)&gt;6,LARGE(F176:AP176,7),0)+IF(COUNT(F176:AP176)&gt;7,LARGE(F176:AP176,8),0)+IF(COUNT(F176:AP176)&gt;8,LARGE(F176:AP176,9),0)+IF(COUNT(F176:AP176)&gt;9,LARGE(F176:AP176,10),0)+IF(COUNT(F176:AP176)&gt;10,LARGE(F176:AP176,11),0)+IF(COUNT(F176:AP176)&gt;11,LARGE(F176:AP176,12),0)+IF(COUNT(F176:AP176)&gt;12,LARGE(F176:AP176,13),0)+IF(COUNT(F176:AP176)&gt;13,LARGE(F176:AP176,14),0)+IF(COUNT(F176:AP176)&gt;14,LARGE(F176:AP176,15),0)</f>
        <v>49</v>
      </c>
      <c r="AT176" s="4">
        <f>IF(COUNT(F176:AP176)&lt;22,IF(COUNT(F176:AP176)&gt;14,(COUNT(F176:AP176)-15),0)*20,120)</f>
        <v>0</v>
      </c>
      <c r="AU176" s="3">
        <f t="shared" si="8"/>
        <v>49</v>
      </c>
      <c r="AV176" s="4" t="str">
        <f>B176</f>
        <v>Rotenberg</v>
      </c>
      <c r="AW176" s="4">
        <f>A176</f>
        <v>0</v>
      </c>
    </row>
    <row r="177" spans="2:47" ht="15">
      <c r="B177" s="19" t="s">
        <v>334</v>
      </c>
      <c r="C177" s="19" t="s">
        <v>335</v>
      </c>
      <c r="D177" s="39">
        <v>88</v>
      </c>
      <c r="E177" s="19" t="s">
        <v>336</v>
      </c>
      <c r="AB177" s="4">
        <v>50</v>
      </c>
      <c r="AQ177" s="3">
        <f>SUM(F177:AP177)</f>
        <v>50</v>
      </c>
      <c r="AR177" s="4">
        <f>(COUNT(F177:AP177))</f>
        <v>1</v>
      </c>
      <c r="AS177" s="4">
        <f>IF(COUNT(F177:AP177)&gt;0,LARGE(F177:AP177,1),0)+IF(COUNT(F177:AP177)&gt;1,LARGE(F177:AP177,2),0)+IF(COUNT(F177:AP177)&gt;2,LARGE(F177:AP177,3),0)+IF(COUNT(F177:AP177)&gt;3,LARGE(F177:AP177,4),0)+IF(COUNT(F177:AP177)&gt;4,LARGE(F177:AP177,5),0)+IF(COUNT(F177:AP177)&gt;5,LARGE(F177:AP177,6),0)+IF(COUNT(F177:AP177)&gt;6,LARGE(F177:AP177,7),0)+IF(COUNT(F177:AP177)&gt;7,LARGE(F177:AP177,8),0)+IF(COUNT(F177:AP177)&gt;8,LARGE(F177:AP177,9),0)+IF(COUNT(F177:AP177)&gt;9,LARGE(F177:AP177,10),0)+IF(COUNT(F177:AP177)&gt;10,LARGE(F177:AP177,11),0)+IF(COUNT(F177:AP177)&gt;11,LARGE(F177:AP177,12),0)+IF(COUNT(F177:AP177)&gt;12,LARGE(F177:AP177,13),0)+IF(COUNT(F177:AP177)&gt;13,LARGE(F177:AP177,14),0)+IF(COUNT(F177:AP177)&gt;14,LARGE(F177:AP177,15),0)</f>
        <v>50</v>
      </c>
      <c r="AT177" s="4">
        <f>IF(COUNT(F177:AP177)&lt;22,IF(COUNT(F177:AP177)&gt;14,(COUNT(F177:AP177)-15),0)*20,120)</f>
        <v>0</v>
      </c>
      <c r="AU177" s="4">
        <f t="shared" si="8"/>
        <v>50</v>
      </c>
    </row>
    <row r="178" spans="1:49" ht="15">
      <c r="A178" s="28"/>
      <c r="B178" s="19" t="s">
        <v>184</v>
      </c>
      <c r="C178" s="19" t="s">
        <v>185</v>
      </c>
      <c r="D178" s="19">
        <v>85</v>
      </c>
      <c r="E178" s="19" t="s">
        <v>167</v>
      </c>
      <c r="F178" s="10"/>
      <c r="G178" s="10"/>
      <c r="H178" s="10"/>
      <c r="I178" s="10"/>
      <c r="J178" s="10">
        <v>50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3">
        <f>SUM(F178:AP178)</f>
        <v>50</v>
      </c>
      <c r="AR178" s="4">
        <f>(COUNT(F178:AP178))</f>
        <v>1</v>
      </c>
      <c r="AS178" s="4">
        <f>IF(COUNT(F178:AP178)&gt;0,LARGE(F178:AP178,1),0)+IF(COUNT(F178:AP178)&gt;1,LARGE(F178:AP178,2),0)+IF(COUNT(F178:AP178)&gt;2,LARGE(F178:AP178,3),0)+IF(COUNT(F178:AP178)&gt;3,LARGE(F178:AP178,4),0)+IF(COUNT(F178:AP178)&gt;4,LARGE(F178:AP178,5),0)+IF(COUNT(F178:AP178)&gt;5,LARGE(F178:AP178,6),0)+IF(COUNT(F178:AP178)&gt;6,LARGE(F178:AP178,7),0)+IF(COUNT(F178:AP178)&gt;7,LARGE(F178:AP178,8),0)+IF(COUNT(F178:AP178)&gt;8,LARGE(F178:AP178,9),0)+IF(COUNT(F178:AP178)&gt;9,LARGE(F178:AP178,10),0)+IF(COUNT(F178:AP178)&gt;10,LARGE(F178:AP178,11),0)+IF(COUNT(F178:AP178)&gt;11,LARGE(F178:AP178,12),0)+IF(COUNT(F178:AP178)&gt;12,LARGE(F178:AP178,13),0)+IF(COUNT(F178:AP178)&gt;13,LARGE(F178:AP178,14),0)+IF(COUNT(F178:AP178)&gt;14,LARGE(F178:AP178,15),0)</f>
        <v>50</v>
      </c>
      <c r="AT178" s="4">
        <f>IF(COUNT(F178:AP178)&lt;22,IF(COUNT(F178:AP178)&gt;14,(COUNT(F178:AP178)-15),0)*20,120)</f>
        <v>0</v>
      </c>
      <c r="AU178" s="3">
        <f t="shared" si="8"/>
        <v>50</v>
      </c>
      <c r="AV178" s="4"/>
      <c r="AW178" s="4"/>
    </row>
    <row r="179" spans="2:47" ht="15">
      <c r="B179" s="49" t="s">
        <v>414</v>
      </c>
      <c r="C179" s="49" t="s">
        <v>415</v>
      </c>
      <c r="D179" s="49">
        <v>1979</v>
      </c>
      <c r="E179" s="49" t="s">
        <v>416</v>
      </c>
      <c r="F179" s="49"/>
      <c r="AD179" s="17">
        <v>46</v>
      </c>
      <c r="AQ179" s="3">
        <f>SUM(F179:AP179)</f>
        <v>46</v>
      </c>
      <c r="AR179" s="4">
        <f>(COUNT(F179:AP179))</f>
        <v>1</v>
      </c>
      <c r="AS179" s="4">
        <f>IF(COUNT(F179:AP179)&gt;0,LARGE(F179:AP179,1),0)+IF(COUNT(F179:AP179)&gt;1,LARGE(F179:AP179,2),0)+IF(COUNT(F179:AP179)&gt;2,LARGE(F179:AP179,3),0)+IF(COUNT(F179:AP179)&gt;3,LARGE(F179:AP179,4),0)+IF(COUNT(F179:AP179)&gt;4,LARGE(F179:AP179,5),0)+IF(COUNT(F179:AP179)&gt;5,LARGE(F179:AP179,6),0)+IF(COUNT(F179:AP179)&gt;6,LARGE(F179:AP179,7),0)+IF(COUNT(F179:AP179)&gt;7,LARGE(F179:AP179,8),0)+IF(COUNT(F179:AP179)&gt;8,LARGE(F179:AP179,9),0)+IF(COUNT(F179:AP179)&gt;9,LARGE(F179:AP179,10),0)+IF(COUNT(F179:AP179)&gt;10,LARGE(F179:AP179,11),0)+IF(COUNT(F179:AP179)&gt;11,LARGE(F179:AP179,12),0)+IF(COUNT(F179:AP179)&gt;12,LARGE(F179:AP179,13),0)+IF(COUNT(F179:AP179)&gt;13,LARGE(F179:AP179,14),0)+IF(COUNT(F179:AP179)&gt;14,LARGE(F179:AP179,15),0)</f>
        <v>46</v>
      </c>
      <c r="AT179" s="4">
        <f>IF(COUNT(F179:AP179)&lt;22,IF(COUNT(F179:AP179)&gt;14,(COUNT(F179:AP179)-15),0)*20,120)</f>
        <v>0</v>
      </c>
      <c r="AU179" s="4">
        <f t="shared" si="8"/>
        <v>46</v>
      </c>
    </row>
    <row r="180" spans="2:47" ht="15">
      <c r="B180" s="19" t="s">
        <v>393</v>
      </c>
      <c r="C180" s="19" t="s">
        <v>343</v>
      </c>
      <c r="D180" s="39">
        <v>78</v>
      </c>
      <c r="E180" s="19" t="s">
        <v>381</v>
      </c>
      <c r="AB180" s="4">
        <v>40</v>
      </c>
      <c r="AQ180" s="3">
        <f>SUM(F180:AP180)</f>
        <v>40</v>
      </c>
      <c r="AR180" s="4">
        <f>(COUNT(F180:AP180))</f>
        <v>1</v>
      </c>
      <c r="AS180" s="4">
        <f>IF(COUNT(F180:AP180)&gt;0,LARGE(F180:AP180,1),0)+IF(COUNT(F180:AP180)&gt;1,LARGE(F180:AP180,2),0)+IF(COUNT(F180:AP180)&gt;2,LARGE(F180:AP180,3),0)+IF(COUNT(F180:AP180)&gt;3,LARGE(F180:AP180,4),0)+IF(COUNT(F180:AP180)&gt;4,LARGE(F180:AP180,5),0)+IF(COUNT(F180:AP180)&gt;5,LARGE(F180:AP180,6),0)+IF(COUNT(F180:AP180)&gt;6,LARGE(F180:AP180,7),0)+IF(COUNT(F180:AP180)&gt;7,LARGE(F180:AP180,8),0)+IF(COUNT(F180:AP180)&gt;8,LARGE(F180:AP180,9),0)+IF(COUNT(F180:AP180)&gt;9,LARGE(F180:AP180,10),0)+IF(COUNT(F180:AP180)&gt;10,LARGE(F180:AP180,11),0)+IF(COUNT(F180:AP180)&gt;11,LARGE(F180:AP180,12),0)+IF(COUNT(F180:AP180)&gt;12,LARGE(F180:AP180,13),0)+IF(COUNT(F180:AP180)&gt;13,LARGE(F180:AP180,14),0)+IF(COUNT(F180:AP180)&gt;14,LARGE(F180:AP180,15),0)</f>
        <v>40</v>
      </c>
      <c r="AT180" s="4">
        <f>IF(COUNT(F180:AP180)&lt;22,IF(COUNT(F180:AP180)&gt;14,(COUNT(F180:AP180)-15),0)*20,120)</f>
        <v>0</v>
      </c>
      <c r="AU180" s="4">
        <f t="shared" si="8"/>
        <v>40</v>
      </c>
    </row>
    <row r="181" spans="2:47" ht="15">
      <c r="B181" s="49" t="s">
        <v>523</v>
      </c>
      <c r="C181" s="49" t="s">
        <v>524</v>
      </c>
      <c r="D181" s="49">
        <v>1989</v>
      </c>
      <c r="E181" s="49"/>
      <c r="AP181" s="4">
        <v>50</v>
      </c>
      <c r="AQ181" s="3">
        <f>SUM(F181:AP181)</f>
        <v>50</v>
      </c>
      <c r="AR181" s="4">
        <f>(COUNT(F181:AP181))</f>
        <v>1</v>
      </c>
      <c r="AS181" s="4">
        <f>IF(COUNT(F181:AP181)&gt;0,LARGE(F181:AP181,1),0)+IF(COUNT(F181:AP181)&gt;1,LARGE(F181:AP181,2),0)+IF(COUNT(F181:AP181)&gt;2,LARGE(F181:AP181,3),0)+IF(COUNT(F181:AP181)&gt;3,LARGE(F181:AP181,4),0)+IF(COUNT(F181:AP181)&gt;4,LARGE(F181:AP181,5),0)+IF(COUNT(F181:AP181)&gt;5,LARGE(F181:AP181,6),0)+IF(COUNT(F181:AP181)&gt;6,LARGE(F181:AP181,7),0)+IF(COUNT(F181:AP181)&gt;7,LARGE(F181:AP181,8),0)+IF(COUNT(F181:AP181)&gt;8,LARGE(F181:AP181,9),0)+IF(COUNT(F181:AP181)&gt;9,LARGE(F181:AP181,10),0)+IF(COUNT(F181:AP181)&gt;10,LARGE(F181:AP181,11),0)+IF(COUNT(F181:AP181)&gt;11,LARGE(F181:AP181,12),0)+IF(COUNT(F181:AP181)&gt;12,LARGE(F181:AP181,13),0)+IF(COUNT(F181:AP181)&gt;13,LARGE(F181:AP181,14),0)+IF(COUNT(F181:AP181)&gt;14,LARGE(F181:AP181,15),0)</f>
        <v>50</v>
      </c>
      <c r="AT181" s="4">
        <f>IF(COUNT(F181:AP181)&lt;22,IF(COUNT(F181:AP181)&gt;14,(COUNT(F181:AP181)-15),0)*20,120)</f>
        <v>0</v>
      </c>
      <c r="AU181" s="4">
        <f t="shared" si="8"/>
        <v>50</v>
      </c>
    </row>
    <row r="182" spans="2:47" ht="15">
      <c r="B182" s="33" t="s">
        <v>258</v>
      </c>
      <c r="C182" s="33" t="s">
        <v>259</v>
      </c>
      <c r="D182" s="33">
        <v>1981</v>
      </c>
      <c r="N182" s="4">
        <v>49</v>
      </c>
      <c r="AQ182" s="3">
        <f>SUM(F182:AP182)</f>
        <v>49</v>
      </c>
      <c r="AR182" s="4">
        <f>(COUNT(F182:AP182))</f>
        <v>1</v>
      </c>
      <c r="AS182" s="4">
        <f>IF(COUNT(F182:AP182)&gt;0,LARGE(F182:AP182,1),0)+IF(COUNT(F182:AP182)&gt;1,LARGE(F182:AP182,2),0)+IF(COUNT(F182:AP182)&gt;2,LARGE(F182:AP182,3),0)+IF(COUNT(F182:AP182)&gt;3,LARGE(F182:AP182,4),0)+IF(COUNT(F182:AP182)&gt;4,LARGE(F182:AP182,5),0)+IF(COUNT(F182:AP182)&gt;5,LARGE(F182:AP182,6),0)+IF(COUNT(F182:AP182)&gt;6,LARGE(F182:AP182,7),0)+IF(COUNT(F182:AP182)&gt;7,LARGE(F182:AP182,8),0)+IF(COUNT(F182:AP182)&gt;8,LARGE(F182:AP182,9),0)+IF(COUNT(F182:AP182)&gt;9,LARGE(F182:AP182,10),0)+IF(COUNT(F182:AP182)&gt;10,LARGE(F182:AP182,11),0)+IF(COUNT(F182:AP182)&gt;11,LARGE(F182:AP182,12),0)+IF(COUNT(F182:AP182)&gt;12,LARGE(F182:AP182,13),0)+IF(COUNT(F182:AP182)&gt;13,LARGE(F182:AP182,14),0)+IF(COUNT(F182:AP182)&gt;14,LARGE(F182:AP182,15),0)</f>
        <v>49</v>
      </c>
      <c r="AT182" s="4">
        <f>IF(COUNT(F182:AP182)&lt;22,IF(COUNT(F182:AP182)&gt;14,(COUNT(F182:AP182)-15),0)*20,120)</f>
        <v>0</v>
      </c>
      <c r="AU182" s="3">
        <f t="shared" si="8"/>
        <v>49</v>
      </c>
    </row>
    <row r="183" spans="2:47" ht="26.25">
      <c r="B183" s="49" t="s">
        <v>517</v>
      </c>
      <c r="C183" s="49" t="s">
        <v>518</v>
      </c>
      <c r="D183" s="49">
        <v>1983</v>
      </c>
      <c r="E183" s="49" t="s">
        <v>519</v>
      </c>
      <c r="AP183" s="4">
        <v>47</v>
      </c>
      <c r="AQ183" s="3">
        <f>SUM(F183:AP183)</f>
        <v>47</v>
      </c>
      <c r="AR183" s="4">
        <f>(COUNT(F183:AP183))</f>
        <v>1</v>
      </c>
      <c r="AS183" s="4">
        <f>IF(COUNT(F183:AP183)&gt;0,LARGE(F183:AP183,1),0)+IF(COUNT(F183:AP183)&gt;1,LARGE(F183:AP183,2),0)+IF(COUNT(F183:AP183)&gt;2,LARGE(F183:AP183,3),0)+IF(COUNT(F183:AP183)&gt;3,LARGE(F183:AP183,4),0)+IF(COUNT(F183:AP183)&gt;4,LARGE(F183:AP183,5),0)+IF(COUNT(F183:AP183)&gt;5,LARGE(F183:AP183,6),0)+IF(COUNT(F183:AP183)&gt;6,LARGE(F183:AP183,7),0)+IF(COUNT(F183:AP183)&gt;7,LARGE(F183:AP183,8),0)+IF(COUNT(F183:AP183)&gt;8,LARGE(F183:AP183,9),0)+IF(COUNT(F183:AP183)&gt;9,LARGE(F183:AP183,10),0)+IF(COUNT(F183:AP183)&gt;10,LARGE(F183:AP183,11),0)+IF(COUNT(F183:AP183)&gt;11,LARGE(F183:AP183,12),0)+IF(COUNT(F183:AP183)&gt;12,LARGE(F183:AP183,13),0)+IF(COUNT(F183:AP183)&gt;13,LARGE(F183:AP183,14),0)+IF(COUNT(F183:AP183)&gt;14,LARGE(F183:AP183,15),0)</f>
        <v>47</v>
      </c>
      <c r="AT183" s="4">
        <f>IF(COUNT(F183:AP183)&lt;22,IF(COUNT(F183:AP183)&gt;14,(COUNT(F183:AP183)-15),0)*20,120)</f>
        <v>0</v>
      </c>
      <c r="AU183" s="4">
        <f t="shared" si="8"/>
        <v>47</v>
      </c>
    </row>
    <row r="184" spans="1:47" ht="24">
      <c r="A184" s="28"/>
      <c r="B184" s="27" t="s">
        <v>243</v>
      </c>
      <c r="C184" s="27" t="s">
        <v>143</v>
      </c>
      <c r="D184" s="27">
        <v>1979</v>
      </c>
      <c r="E184" s="27" t="s">
        <v>244</v>
      </c>
      <c r="L184" s="4">
        <v>48</v>
      </c>
      <c r="AQ184" s="3">
        <f>SUM(F184:AP184)</f>
        <v>48</v>
      </c>
      <c r="AR184" s="4">
        <f>(COUNT(F184:AP184))</f>
        <v>1</v>
      </c>
      <c r="AS184" s="4">
        <f>IF(COUNT(F184:AP184)&gt;0,LARGE(F184:AP184,1),0)+IF(COUNT(F184:AP184)&gt;1,LARGE(F184:AP184,2),0)+IF(COUNT(F184:AP184)&gt;2,LARGE(F184:AP184,3),0)+IF(COUNT(F184:AP184)&gt;3,LARGE(F184:AP184,4),0)+IF(COUNT(F184:AP184)&gt;4,LARGE(F184:AP184,5),0)+IF(COUNT(F184:AP184)&gt;5,LARGE(F184:AP184,6),0)+IF(COUNT(F184:AP184)&gt;6,LARGE(F184:AP184,7),0)+IF(COUNT(F184:AP184)&gt;7,LARGE(F184:AP184,8),0)+IF(COUNT(F184:AP184)&gt;8,LARGE(F184:AP184,9),0)+IF(COUNT(F184:AP184)&gt;9,LARGE(F184:AP184,10),0)+IF(COUNT(F184:AP184)&gt;10,LARGE(F184:AP184,11),0)+IF(COUNT(F184:AP184)&gt;11,LARGE(F184:AP184,12),0)+IF(COUNT(F184:AP184)&gt;12,LARGE(F184:AP184,13),0)+IF(COUNT(F184:AP184)&gt;13,LARGE(F184:AP184,14),0)+IF(COUNT(F184:AP184)&gt;14,LARGE(F184:AP184,15),0)</f>
        <v>48</v>
      </c>
      <c r="AT184" s="4">
        <f>IF(COUNT(F184:AP184)&lt;22,IF(COUNT(F184:AP184)&gt;14,(COUNT(F184:AP184)-15),0)*20,120)</f>
        <v>0</v>
      </c>
      <c r="AU184" s="3">
        <f t="shared" si="8"/>
        <v>48</v>
      </c>
    </row>
    <row r="185" spans="2:47" ht="15">
      <c r="B185" s="19" t="s">
        <v>403</v>
      </c>
      <c r="C185" s="19" t="s">
        <v>404</v>
      </c>
      <c r="D185" s="39">
        <v>87</v>
      </c>
      <c r="E185" s="19" t="s">
        <v>405</v>
      </c>
      <c r="AB185" s="4">
        <v>23</v>
      </c>
      <c r="AQ185" s="3">
        <f>SUM(F185:AP185)</f>
        <v>23</v>
      </c>
      <c r="AR185" s="4">
        <f>(COUNT(F185:AP185))</f>
        <v>1</v>
      </c>
      <c r="AS185" s="4">
        <f>IF(COUNT(F185:AP185)&gt;0,LARGE(F185:AP185,1),0)+IF(COUNT(F185:AP185)&gt;1,LARGE(F185:AP185,2),0)+IF(COUNT(F185:AP185)&gt;2,LARGE(F185:AP185,3),0)+IF(COUNT(F185:AP185)&gt;3,LARGE(F185:AP185,4),0)+IF(COUNT(F185:AP185)&gt;4,LARGE(F185:AP185,5),0)+IF(COUNT(F185:AP185)&gt;5,LARGE(F185:AP185,6),0)+IF(COUNT(F185:AP185)&gt;6,LARGE(F185:AP185,7),0)+IF(COUNT(F185:AP185)&gt;7,LARGE(F185:AP185,8),0)+IF(COUNT(F185:AP185)&gt;8,LARGE(F185:AP185,9),0)+IF(COUNT(F185:AP185)&gt;9,LARGE(F185:AP185,10),0)+IF(COUNT(F185:AP185)&gt;10,LARGE(F185:AP185,11),0)+IF(COUNT(F185:AP185)&gt;11,LARGE(F185:AP185,12),0)+IF(COUNT(F185:AP185)&gt;12,LARGE(F185:AP185,13),0)+IF(COUNT(F185:AP185)&gt;13,LARGE(F185:AP185,14),0)+IF(COUNT(F185:AP185)&gt;14,LARGE(F185:AP185,15),0)</f>
        <v>23</v>
      </c>
      <c r="AT185" s="4">
        <f>IF(COUNT(F185:AP185)&lt;22,IF(COUNT(F185:AP185)&gt;14,(COUNT(F185:AP185)-15),0)*20,120)</f>
        <v>0</v>
      </c>
      <c r="AU185" s="4">
        <f t="shared" si="8"/>
        <v>23</v>
      </c>
    </row>
    <row r="186" spans="1:47" ht="15">
      <c r="A186" s="28"/>
      <c r="B186" s="30" t="s">
        <v>113</v>
      </c>
      <c r="C186" s="30" t="s">
        <v>174</v>
      </c>
      <c r="D186" s="32" t="s">
        <v>72</v>
      </c>
      <c r="E186" s="30" t="s">
        <v>257</v>
      </c>
      <c r="M186" s="17">
        <v>47</v>
      </c>
      <c r="AQ186" s="3">
        <f>SUM(F186:AP186)</f>
        <v>47</v>
      </c>
      <c r="AR186" s="4">
        <f>(COUNT(F186:AP186))</f>
        <v>1</v>
      </c>
      <c r="AS186" s="4">
        <f>IF(COUNT(F186:AP186)&gt;0,LARGE(F186:AP186,1),0)+IF(COUNT(F186:AP186)&gt;1,LARGE(F186:AP186,2),0)+IF(COUNT(F186:AP186)&gt;2,LARGE(F186:AP186,3),0)+IF(COUNT(F186:AP186)&gt;3,LARGE(F186:AP186,4),0)+IF(COUNT(F186:AP186)&gt;4,LARGE(F186:AP186,5),0)+IF(COUNT(F186:AP186)&gt;5,LARGE(F186:AP186,6),0)+IF(COUNT(F186:AP186)&gt;6,LARGE(F186:AP186,7),0)+IF(COUNT(F186:AP186)&gt;7,LARGE(F186:AP186,8),0)+IF(COUNT(F186:AP186)&gt;8,LARGE(F186:AP186,9),0)+IF(COUNT(F186:AP186)&gt;9,LARGE(F186:AP186,10),0)+IF(COUNT(F186:AP186)&gt;10,LARGE(F186:AP186,11),0)+IF(COUNT(F186:AP186)&gt;11,LARGE(F186:AP186,12),0)+IF(COUNT(F186:AP186)&gt;12,LARGE(F186:AP186,13),0)+IF(COUNT(F186:AP186)&gt;13,LARGE(F186:AP186,14),0)+IF(COUNT(F186:AP186)&gt;14,LARGE(F186:AP186,15),0)</f>
        <v>47</v>
      </c>
      <c r="AT186" s="4">
        <f>IF(COUNT(F186:AP186)&lt;22,IF(COUNT(F186:AP186)&gt;14,(COUNT(F186:AP186)-15),0)*20,120)</f>
        <v>0</v>
      </c>
      <c r="AU186" s="3">
        <f t="shared" si="8"/>
        <v>47</v>
      </c>
    </row>
    <row r="187" spans="2:49" ht="15">
      <c r="B187" s="19" t="s">
        <v>113</v>
      </c>
      <c r="C187" s="19" t="s">
        <v>114</v>
      </c>
      <c r="D187" s="19">
        <v>81</v>
      </c>
      <c r="E187" s="19" t="s">
        <v>105</v>
      </c>
      <c r="G187" s="10">
        <v>45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2"/>
      <c r="AQ187" s="3">
        <f>SUM(F187:AP187)</f>
        <v>45</v>
      </c>
      <c r="AR187" s="4">
        <f>(COUNT(F187:AP187))</f>
        <v>1</v>
      </c>
      <c r="AS187" s="4">
        <f>IF(COUNT(F187:AP187)&gt;0,LARGE(F187:AP187,1),0)+IF(COUNT(F187:AP187)&gt;1,LARGE(F187:AP187,2),0)+IF(COUNT(F187:AP187)&gt;2,LARGE(F187:AP187,3),0)+IF(COUNT(F187:AP187)&gt;3,LARGE(F187:AP187,4),0)+IF(COUNT(F187:AP187)&gt;4,LARGE(F187:AP187,5),0)+IF(COUNT(F187:AP187)&gt;5,LARGE(F187:AP187,6),0)+IF(COUNT(F187:AP187)&gt;6,LARGE(F187:AP187,7),0)+IF(COUNT(F187:AP187)&gt;7,LARGE(F187:AP187,8),0)+IF(COUNT(F187:AP187)&gt;8,LARGE(F187:AP187,9),0)+IF(COUNT(F187:AP187)&gt;9,LARGE(F187:AP187,10),0)+IF(COUNT(F187:AP187)&gt;10,LARGE(F187:AP187,11),0)+IF(COUNT(F187:AP187)&gt;11,LARGE(F187:AP187,12),0)+IF(COUNT(F187:AP187)&gt;12,LARGE(F187:AP187,13),0)+IF(COUNT(F187:AP187)&gt;13,LARGE(F187:AP187,14),0)+IF(COUNT(F187:AP187)&gt;14,LARGE(F187:AP187,15),0)</f>
        <v>45</v>
      </c>
      <c r="AT187" s="4">
        <f>IF(COUNT(F187:AP187)&lt;22,IF(COUNT(F187:AP187)&gt;14,(COUNT(F187:AP187)-15),0)*20,120)</f>
        <v>0</v>
      </c>
      <c r="AU187" s="3">
        <f t="shared" si="8"/>
        <v>45</v>
      </c>
      <c r="AV187" s="4" t="str">
        <f>B187</f>
        <v>Schmidt</v>
      </c>
      <c r="AW187" s="4">
        <f>A187</f>
        <v>0</v>
      </c>
    </row>
    <row r="188" spans="2:47" ht="26.25">
      <c r="B188" s="64" t="s">
        <v>113</v>
      </c>
      <c r="C188" s="64" t="s">
        <v>71</v>
      </c>
      <c r="D188" s="64" t="s">
        <v>65</v>
      </c>
      <c r="E188" s="64" t="s">
        <v>92</v>
      </c>
      <c r="AM188" s="17">
        <v>44</v>
      </c>
      <c r="AQ188" s="3">
        <f>SUM(F188:AP188)</f>
        <v>44</v>
      </c>
      <c r="AR188" s="4">
        <f>(COUNT(F188:AP188))</f>
        <v>1</v>
      </c>
      <c r="AS188" s="4">
        <f>IF(COUNT(F188:AP188)&gt;0,LARGE(F188:AP188,1),0)+IF(COUNT(F188:AP188)&gt;1,LARGE(F188:AP188,2),0)+IF(COUNT(F188:AP188)&gt;2,LARGE(F188:AP188,3),0)+IF(COUNT(F188:AP188)&gt;3,LARGE(F188:AP188,4),0)+IF(COUNT(F188:AP188)&gt;4,LARGE(F188:AP188,5),0)+IF(COUNT(F188:AP188)&gt;5,LARGE(F188:AP188,6),0)+IF(COUNT(F188:AP188)&gt;6,LARGE(F188:AP188,7),0)+IF(COUNT(F188:AP188)&gt;7,LARGE(F188:AP188,8),0)+IF(COUNT(F188:AP188)&gt;8,LARGE(F188:AP188,9),0)+IF(COUNT(F188:AP188)&gt;9,LARGE(F188:AP188,10),0)+IF(COUNT(F188:AP188)&gt;10,LARGE(F188:AP188,11),0)+IF(COUNT(F188:AP188)&gt;11,LARGE(F188:AP188,12),0)+IF(COUNT(F188:AP188)&gt;12,LARGE(F188:AP188,13),0)+IF(COUNT(F188:AP188)&gt;13,LARGE(F188:AP188,14),0)+IF(COUNT(F188:AP188)&gt;14,LARGE(F188:AP188,15),0)</f>
        <v>44</v>
      </c>
      <c r="AT188" s="4">
        <f>IF(COUNT(F188:AP188)&lt;22,IF(COUNT(F188:AP188)&gt;14,(COUNT(F188:AP188)-15),0)*20,120)</f>
        <v>0</v>
      </c>
      <c r="AU188" s="4">
        <f t="shared" si="8"/>
        <v>44</v>
      </c>
    </row>
    <row r="189" spans="2:49" ht="15">
      <c r="B189" s="23" t="s">
        <v>133</v>
      </c>
      <c r="C189" s="19" t="s">
        <v>134</v>
      </c>
      <c r="D189" s="23">
        <v>80</v>
      </c>
      <c r="E189" s="23"/>
      <c r="F189" s="16"/>
      <c r="G189" s="5"/>
      <c r="H189" s="24">
        <v>47</v>
      </c>
      <c r="I189" s="5"/>
      <c r="J189" s="5"/>
      <c r="K189" s="5"/>
      <c r="L189" s="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3">
        <f>SUM(F189:AP189)</f>
        <v>47</v>
      </c>
      <c r="AR189" s="4">
        <f>(COUNT(F189:AP189))</f>
        <v>1</v>
      </c>
      <c r="AS189" s="4">
        <f>IF(COUNT(F189:AP189)&gt;0,LARGE(F189:AP189,1),0)+IF(COUNT(F189:AP189)&gt;1,LARGE(F189:AP189,2),0)+IF(COUNT(F189:AP189)&gt;2,LARGE(F189:AP189,3),0)+IF(COUNT(F189:AP189)&gt;3,LARGE(F189:AP189,4),0)+IF(COUNT(F189:AP189)&gt;4,LARGE(F189:AP189,5),0)+IF(COUNT(F189:AP189)&gt;5,LARGE(F189:AP189,6),0)+IF(COUNT(F189:AP189)&gt;6,LARGE(F189:AP189,7),0)+IF(COUNT(F189:AP189)&gt;7,LARGE(F189:AP189,8),0)+IF(COUNT(F189:AP189)&gt;8,LARGE(F189:AP189,9),0)+IF(COUNT(F189:AP189)&gt;9,LARGE(F189:AP189,10),0)+IF(COUNT(F189:AP189)&gt;10,LARGE(F189:AP189,11),0)+IF(COUNT(F189:AP189)&gt;11,LARGE(F189:AP189,12),0)+IF(COUNT(F189:AP189)&gt;12,LARGE(F189:AP189,13),0)+IF(COUNT(F189:AP189)&gt;13,LARGE(F189:AP189,14),0)+IF(COUNT(F189:AP189)&gt;14,LARGE(F189:AP189,15),0)</f>
        <v>47</v>
      </c>
      <c r="AT189" s="4">
        <f>IF(COUNT(G189:AP189)&lt;22,IF(COUNT(G189:AP189)&gt;14,(COUNT(G189:AP189)-15),0)*20,120)</f>
        <v>0</v>
      </c>
      <c r="AU189" s="3">
        <f t="shared" si="8"/>
        <v>47</v>
      </c>
      <c r="AV189" s="16" t="str">
        <f>B189</f>
        <v>Schmieder</v>
      </c>
      <c r="AW189" s="4">
        <f>A189</f>
        <v>0</v>
      </c>
    </row>
    <row r="190" spans="2:47" ht="15">
      <c r="B190" s="19" t="s">
        <v>353</v>
      </c>
      <c r="C190" s="19" t="s">
        <v>74</v>
      </c>
      <c r="D190" s="39">
        <v>89</v>
      </c>
      <c r="E190" s="19" t="s">
        <v>354</v>
      </c>
      <c r="AB190" s="4">
        <v>43</v>
      </c>
      <c r="AQ190" s="3">
        <f>SUM(F190:AP190)</f>
        <v>43</v>
      </c>
      <c r="AR190" s="4">
        <f>(COUNT(F190:AP190))</f>
        <v>1</v>
      </c>
      <c r="AS190" s="4">
        <f>IF(COUNT(F190:AP190)&gt;0,LARGE(F190:AP190,1),0)+IF(COUNT(F190:AP190)&gt;1,LARGE(F190:AP190,2),0)+IF(COUNT(F190:AP190)&gt;2,LARGE(F190:AP190,3),0)+IF(COUNT(F190:AP190)&gt;3,LARGE(F190:AP190,4),0)+IF(COUNT(F190:AP190)&gt;4,LARGE(F190:AP190,5),0)+IF(COUNT(F190:AP190)&gt;5,LARGE(F190:AP190,6),0)+IF(COUNT(F190:AP190)&gt;6,LARGE(F190:AP190,7),0)+IF(COUNT(F190:AP190)&gt;7,LARGE(F190:AP190,8),0)+IF(COUNT(F190:AP190)&gt;8,LARGE(F190:AP190,9),0)+IF(COUNT(F190:AP190)&gt;9,LARGE(F190:AP190,10),0)+IF(COUNT(F190:AP190)&gt;10,LARGE(F190:AP190,11),0)+IF(COUNT(F190:AP190)&gt;11,LARGE(F190:AP190,12),0)+IF(COUNT(F190:AP190)&gt;12,LARGE(F190:AP190,13),0)+IF(COUNT(F190:AP190)&gt;13,LARGE(F190:AP190,14),0)+IF(COUNT(F190:AP190)&gt;14,LARGE(F190:AP190,15),0)</f>
        <v>43</v>
      </c>
      <c r="AT190" s="4">
        <f>IF(COUNT(F190:AP190)&lt;22,IF(COUNT(F190:AP190)&gt;14,(COUNT(F190:AP190)-15),0)*20,120)</f>
        <v>0</v>
      </c>
      <c r="AU190" s="4">
        <f t="shared" si="8"/>
        <v>43</v>
      </c>
    </row>
    <row r="191" spans="2:47" ht="27" thickBot="1">
      <c r="B191" s="64" t="s">
        <v>509</v>
      </c>
      <c r="C191" s="64" t="s">
        <v>510</v>
      </c>
      <c r="D191" s="64" t="s">
        <v>52</v>
      </c>
      <c r="E191" s="64" t="s">
        <v>506</v>
      </c>
      <c r="AM191" s="17">
        <v>37</v>
      </c>
      <c r="AQ191" s="3">
        <f>SUM(F191:AP191)</f>
        <v>37</v>
      </c>
      <c r="AR191" s="4">
        <f>(COUNT(F191:AP191))</f>
        <v>1</v>
      </c>
      <c r="AS191" s="4">
        <f>IF(COUNT(F191:AP191)&gt;0,LARGE(F191:AP191,1),0)+IF(COUNT(F191:AP191)&gt;1,LARGE(F191:AP191,2),0)+IF(COUNT(F191:AP191)&gt;2,LARGE(F191:AP191,3),0)+IF(COUNT(F191:AP191)&gt;3,LARGE(F191:AP191,4),0)+IF(COUNT(F191:AP191)&gt;4,LARGE(F191:AP191,5),0)+IF(COUNT(F191:AP191)&gt;5,LARGE(F191:AP191,6),0)+IF(COUNT(F191:AP191)&gt;6,LARGE(F191:AP191,7),0)+IF(COUNT(F191:AP191)&gt;7,LARGE(F191:AP191,8),0)+IF(COUNT(F191:AP191)&gt;8,LARGE(F191:AP191,9),0)+IF(COUNT(F191:AP191)&gt;9,LARGE(F191:AP191,10),0)+IF(COUNT(F191:AP191)&gt;10,LARGE(F191:AP191,11),0)+IF(COUNT(F191:AP191)&gt;11,LARGE(F191:AP191,12),0)+IF(COUNT(F191:AP191)&gt;12,LARGE(F191:AP191,13),0)+IF(COUNT(F191:AP191)&gt;13,LARGE(F191:AP191,14),0)+IF(COUNT(F191:AP191)&gt;14,LARGE(F191:AP191,15),0)</f>
        <v>37</v>
      </c>
      <c r="AT191" s="4">
        <f>IF(COUNT(F191:AP191)&lt;22,IF(COUNT(F191:AP191)&gt;14,(COUNT(F191:AP191)-15),0)*20,120)</f>
        <v>0</v>
      </c>
      <c r="AU191" s="4">
        <f t="shared" si="8"/>
        <v>37</v>
      </c>
    </row>
    <row r="192" spans="2:47" ht="40.5" thickBot="1" thickTop="1">
      <c r="B192" s="77" t="s">
        <v>496</v>
      </c>
      <c r="C192" s="77" t="s">
        <v>137</v>
      </c>
      <c r="D192" s="77" t="s">
        <v>75</v>
      </c>
      <c r="E192" s="77" t="s">
        <v>497</v>
      </c>
      <c r="AM192" s="17">
        <v>49</v>
      </c>
      <c r="AQ192" s="3">
        <f>SUM(F192:AP192)</f>
        <v>49</v>
      </c>
      <c r="AR192" s="4">
        <f>(COUNT(F192:AP192))</f>
        <v>1</v>
      </c>
      <c r="AS192" s="4">
        <f>IF(COUNT(F192:AP192)&gt;0,LARGE(F192:AP192,1),0)+IF(COUNT(F192:AP192)&gt;1,LARGE(F192:AP192,2),0)+IF(COUNT(F192:AP192)&gt;2,LARGE(F192:AP192,3),0)+IF(COUNT(F192:AP192)&gt;3,LARGE(F192:AP192,4),0)+IF(COUNT(F192:AP192)&gt;4,LARGE(F192:AP192,5),0)+IF(COUNT(F192:AP192)&gt;5,LARGE(F192:AP192,6),0)+IF(COUNT(F192:AP192)&gt;6,LARGE(F192:AP192,7),0)+IF(COUNT(F192:AP192)&gt;7,LARGE(F192:AP192,8),0)+IF(COUNT(F192:AP192)&gt;8,LARGE(F192:AP192,9),0)+IF(COUNT(F192:AP192)&gt;9,LARGE(F192:AP192,10),0)+IF(COUNT(F192:AP192)&gt;10,LARGE(F192:AP192,11),0)+IF(COUNT(F192:AP192)&gt;11,LARGE(F192:AP192,12),0)+IF(COUNT(F192:AP192)&gt;12,LARGE(F192:AP192,13),0)+IF(COUNT(F192:AP192)&gt;13,LARGE(F192:AP192,14),0)+IF(COUNT(F192:AP192)&gt;14,LARGE(F192:AP192,15),0)</f>
        <v>49</v>
      </c>
      <c r="AT192" s="4">
        <f>IF(COUNT(F192:AP192)&lt;22,IF(COUNT(F192:AP192)&gt;14,(COUNT(F192:AP192)-15),0)*20,120)</f>
        <v>0</v>
      </c>
      <c r="AU192" s="4">
        <f t="shared" si="8"/>
        <v>49</v>
      </c>
    </row>
    <row r="193" spans="2:47" ht="27.75" thickBot="1" thickTop="1">
      <c r="B193" s="78" t="s">
        <v>418</v>
      </c>
      <c r="C193" s="78" t="s">
        <v>419</v>
      </c>
      <c r="D193" s="78">
        <v>1982</v>
      </c>
      <c r="E193" s="78" t="s">
        <v>416</v>
      </c>
      <c r="F193" s="49"/>
      <c r="AD193" s="17">
        <v>44</v>
      </c>
      <c r="AQ193" s="3">
        <f>SUM(F193:AP193)</f>
        <v>44</v>
      </c>
      <c r="AR193" s="4">
        <f>(COUNT(F193:AP193))</f>
        <v>1</v>
      </c>
      <c r="AS193" s="4">
        <f>IF(COUNT(F193:AP193)&gt;0,LARGE(F193:AP193,1),0)+IF(COUNT(F193:AP193)&gt;1,LARGE(F193:AP193,2),0)+IF(COUNT(F193:AP193)&gt;2,LARGE(F193:AP193,3),0)+IF(COUNT(F193:AP193)&gt;3,LARGE(F193:AP193,4),0)+IF(COUNT(F193:AP193)&gt;4,LARGE(F193:AP193,5),0)+IF(COUNT(F193:AP193)&gt;5,LARGE(F193:AP193,6),0)+IF(COUNT(F193:AP193)&gt;6,LARGE(F193:AP193,7),0)+IF(COUNT(F193:AP193)&gt;7,LARGE(F193:AP193,8),0)+IF(COUNT(F193:AP193)&gt;8,LARGE(F193:AP193,9),0)+IF(COUNT(F193:AP193)&gt;9,LARGE(F193:AP193,10),0)+IF(COUNT(F193:AP193)&gt;10,LARGE(F193:AP193,11),0)+IF(COUNT(F193:AP193)&gt;11,LARGE(F193:AP193,12),0)+IF(COUNT(F193:AP193)&gt;12,LARGE(F193:AP193,13),0)+IF(COUNT(F193:AP193)&gt;13,LARGE(F193:AP193,14),0)+IF(COUNT(F193:AP193)&gt;14,LARGE(F193:AP193,15),0)</f>
        <v>44</v>
      </c>
      <c r="AT193" s="4">
        <f>IF(COUNT(F193:AP193)&lt;22,IF(COUNT(F193:AP193)&gt;14,(COUNT(F193:AP193)-15),0)*20,120)</f>
        <v>0</v>
      </c>
      <c r="AU193" s="4">
        <f t="shared" si="8"/>
        <v>44</v>
      </c>
    </row>
    <row r="194" spans="1:47" ht="15.75" customHeight="1" thickTop="1">
      <c r="A194" s="28"/>
      <c r="B194" s="82" t="s">
        <v>285</v>
      </c>
      <c r="C194" s="82" t="s">
        <v>137</v>
      </c>
      <c r="D194" s="82">
        <v>1982</v>
      </c>
      <c r="E194" s="82" t="s">
        <v>286</v>
      </c>
      <c r="F194" s="59"/>
      <c r="V194" s="17">
        <v>47</v>
      </c>
      <c r="AQ194" s="3">
        <f>SUM(F194:AP194)</f>
        <v>47</v>
      </c>
      <c r="AR194" s="4">
        <f>(COUNT(F194:AP194))</f>
        <v>1</v>
      </c>
      <c r="AS194" s="4">
        <f>IF(COUNT(F194:AP194)&gt;0,LARGE(F194:AP194,1),0)+IF(COUNT(F194:AP194)&gt;1,LARGE(F194:AP194,2),0)+IF(COUNT(F194:AP194)&gt;2,LARGE(F194:AP194,3),0)+IF(COUNT(F194:AP194)&gt;3,LARGE(F194:AP194,4),0)+IF(COUNT(F194:AP194)&gt;4,LARGE(F194:AP194,5),0)+IF(COUNT(F194:AP194)&gt;5,LARGE(F194:AP194,6),0)+IF(COUNT(F194:AP194)&gt;6,LARGE(F194:AP194,7),0)+IF(COUNT(F194:AP194)&gt;7,LARGE(F194:AP194,8),0)+IF(COUNT(F194:AP194)&gt;8,LARGE(F194:AP194,9),0)+IF(COUNT(F194:AP194)&gt;9,LARGE(F194:AP194,10),0)+IF(COUNT(F194:AP194)&gt;10,LARGE(F194:AP194,11),0)+IF(COUNT(F194:AP194)&gt;11,LARGE(F194:AP194,12),0)+IF(COUNT(F194:AP194)&gt;12,LARGE(F194:AP194,13),0)+IF(COUNT(F194:AP194)&gt;13,LARGE(F194:AP194,14),0)+IF(COUNT(F194:AP194)&gt;14,LARGE(F194:AP194,15),0)</f>
        <v>47</v>
      </c>
      <c r="AT194" s="4">
        <f>IF(COUNT(F194:AP194)&lt;22,IF(COUNT(F194:AP194)&gt;14,(COUNT(F194:AP194)-15),0)*20,120)</f>
        <v>0</v>
      </c>
      <c r="AU194" s="3">
        <f t="shared" si="8"/>
        <v>47</v>
      </c>
    </row>
    <row r="195" spans="1:47" ht="15">
      <c r="A195" s="28"/>
      <c r="B195" s="61" t="s">
        <v>293</v>
      </c>
      <c r="C195" s="84" t="s">
        <v>290</v>
      </c>
      <c r="D195" s="84">
        <v>1979</v>
      </c>
      <c r="E195" s="84"/>
      <c r="U195" s="4">
        <v>43</v>
      </c>
      <c r="AQ195" s="3">
        <f>SUM(F195:AP195)</f>
        <v>43</v>
      </c>
      <c r="AR195" s="4">
        <f>(COUNT(F195:AP195))</f>
        <v>1</v>
      </c>
      <c r="AS195" s="4">
        <f>IF(COUNT(F195:AP195)&gt;0,LARGE(F195:AP195,1),0)+IF(COUNT(F195:AP195)&gt;1,LARGE(F195:AP195,2),0)+IF(COUNT(F195:AP195)&gt;2,LARGE(F195:AP195,3),0)+IF(COUNT(F195:AP195)&gt;3,LARGE(F195:AP195,4),0)+IF(COUNT(F195:AP195)&gt;4,LARGE(F195:AP195,5),0)+IF(COUNT(F195:AP195)&gt;5,LARGE(F195:AP195,6),0)+IF(COUNT(F195:AP195)&gt;6,LARGE(F195:AP195,7),0)+IF(COUNT(F195:AP195)&gt;7,LARGE(F195:AP195,8),0)+IF(COUNT(F195:AP195)&gt;8,LARGE(F195:AP195,9),0)+IF(COUNT(F195:AP195)&gt;9,LARGE(F195:AP195,10),0)+IF(COUNT(F195:AP195)&gt;10,LARGE(F195:AP195,11),0)+IF(COUNT(F195:AP195)&gt;11,LARGE(F195:AP195,12),0)+IF(COUNT(F195:AP195)&gt;12,LARGE(F195:AP195,13),0)+IF(COUNT(F195:AP195)&gt;13,LARGE(F195:AP195,14),0)+IF(COUNT(F195:AP195)&gt;14,LARGE(F195:AP195,15),0)</f>
        <v>43</v>
      </c>
      <c r="AT195" s="4">
        <f>IF(COUNT(F195:AP195)&lt;22,IF(COUNT(F195:AP195)&gt;14,(COUNT(F195:AP195)-15),0)*20,120)</f>
        <v>0</v>
      </c>
      <c r="AU195" s="4">
        <f t="shared" si="8"/>
        <v>43</v>
      </c>
    </row>
    <row r="196" spans="1:48" ht="15">
      <c r="A196" s="28"/>
      <c r="B196" s="20" t="s">
        <v>73</v>
      </c>
      <c r="C196" s="20" t="s">
        <v>74</v>
      </c>
      <c r="D196" s="21" t="s">
        <v>75</v>
      </c>
      <c r="E196" s="22" t="s">
        <v>49</v>
      </c>
      <c r="F196" s="10">
        <v>42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3">
        <f>SUM(F196:AP196)</f>
        <v>42</v>
      </c>
      <c r="AR196" s="4">
        <f>(COUNT(F196:AP196))</f>
        <v>1</v>
      </c>
      <c r="AS196" s="4">
        <f>IF(COUNT(F196:AP196)&gt;0,LARGE(F196:AP196,1),0)+IF(COUNT(F196:AP196)&gt;1,LARGE(F196:AP196,2),0)+IF(COUNT(F196:AP196)&gt;2,LARGE(F196:AP196,3),0)+IF(COUNT(F196:AP196)&gt;3,LARGE(F196:AP196,4),0)+IF(COUNT(F196:AP196)&gt;4,LARGE(F196:AP196,5),0)+IF(COUNT(F196:AP196)&gt;5,LARGE(F196:AP196,6),0)+IF(COUNT(F196:AP196)&gt;6,LARGE(F196:AP196,7),0)+IF(COUNT(F196:AP196)&gt;7,LARGE(F196:AP196,8),0)+IF(COUNT(F196:AP196)&gt;8,LARGE(F196:AP196,9),0)+IF(COUNT(F196:AP196)&gt;9,LARGE(F196:AP196,10),0)+IF(COUNT(F196:AP196)&gt;10,LARGE(F196:AP196,11),0)+IF(COUNT(F196:AP196)&gt;11,LARGE(F196:AP196,12),0)+IF(COUNT(F196:AP196)&gt;12,LARGE(F196:AP196,13),0)+IF(COUNT(F196:AP196)&gt;13,LARGE(F196:AP196,14),0)+IF(COUNT(F196:AP196)&gt;14,LARGE(F196:AP196,15),0)</f>
        <v>42</v>
      </c>
      <c r="AT196" s="4">
        <f>IF(COUNT(F196:AP196)&lt;22,IF(COUNT(F196:AP196)&gt;14,(COUNT(F196:AP196)-15),0)*20,120)</f>
        <v>0</v>
      </c>
      <c r="AU196" s="3">
        <f t="shared" si="8"/>
        <v>42</v>
      </c>
      <c r="AV196" s="3" t="str">
        <f>B196</f>
        <v>Servas</v>
      </c>
    </row>
    <row r="197" spans="2:47" ht="15">
      <c r="B197" s="65" t="s">
        <v>254</v>
      </c>
      <c r="C197" s="65" t="s">
        <v>130</v>
      </c>
      <c r="D197" s="72">
        <v>1984</v>
      </c>
      <c r="E197" s="74"/>
      <c r="M197" s="4">
        <v>47</v>
      </c>
      <c r="AQ197" s="3">
        <f>SUM(F197:AP197)</f>
        <v>47</v>
      </c>
      <c r="AR197" s="4">
        <f>(COUNT(F197:AP197))</f>
        <v>1</v>
      </c>
      <c r="AS197" s="4">
        <f>IF(COUNT(F197:AP197)&gt;0,LARGE(F197:AP197,1),0)+IF(COUNT(F197:AP197)&gt;1,LARGE(F197:AP197,2),0)+IF(COUNT(F197:AP197)&gt;2,LARGE(F197:AP197,3),0)+IF(COUNT(F197:AP197)&gt;3,LARGE(F197:AP197,4),0)+IF(COUNT(F197:AP197)&gt;4,LARGE(F197:AP197,5),0)+IF(COUNT(F197:AP197)&gt;5,LARGE(F197:AP197,6),0)+IF(COUNT(F197:AP197)&gt;6,LARGE(F197:AP197,7),0)+IF(COUNT(F197:AP197)&gt;7,LARGE(F197:AP197,8),0)+IF(COUNT(F197:AP197)&gt;8,LARGE(F197:AP197,9),0)+IF(COUNT(F197:AP197)&gt;9,LARGE(F197:AP197,10),0)+IF(COUNT(F197:AP197)&gt;10,LARGE(F197:AP197,11),0)+IF(COUNT(F197:AP197)&gt;11,LARGE(F197:AP197,12),0)+IF(COUNT(F197:AP197)&gt;12,LARGE(F197:AP197,13),0)+IF(COUNT(F197:AP197)&gt;13,LARGE(F197:AP197,14),0)+IF(COUNT(F197:AP197)&gt;14,LARGE(F197:AP197,15),0)</f>
        <v>47</v>
      </c>
      <c r="AT197" s="4">
        <f>IF(COUNT(F197:AP197)&lt;22,IF(COUNT(F197:AP197)&gt;14,(COUNT(F197:AP197)-15),0)*20,120)</f>
        <v>0</v>
      </c>
      <c r="AU197" s="3">
        <f t="shared" si="8"/>
        <v>47</v>
      </c>
    </row>
    <row r="198" spans="2:49" ht="15">
      <c r="B198" s="66" t="s">
        <v>131</v>
      </c>
      <c r="C198" s="38" t="s">
        <v>132</v>
      </c>
      <c r="D198" s="66">
        <v>86</v>
      </c>
      <c r="E198" s="66"/>
      <c r="F198" s="15"/>
      <c r="H198" s="17">
        <v>50</v>
      </c>
      <c r="AQ198" s="3">
        <f>SUM(F198:AP198)</f>
        <v>50</v>
      </c>
      <c r="AR198" s="4">
        <f>(COUNT(G198:AP198))</f>
        <v>1</v>
      </c>
      <c r="AS198" s="4">
        <f>IF(COUNT(F198:AP198)&gt;0,LARGE(F198:AP198,1),0)+IF(COUNT(F198:AP198)&gt;1,LARGE(F198:AP198,2),0)+IF(COUNT(F198:AP198)&gt;2,LARGE(F198:AP198,3),0)+IF(COUNT(F198:AP198)&gt;3,LARGE(F198:AP198,4),0)+IF(COUNT(F198:AP198)&gt;4,LARGE(F198:AP198,5),0)+IF(COUNT(F198:AP198)&gt;5,LARGE(F198:AP198,6),0)+IF(COUNT(F198:AP198)&gt;6,LARGE(F198:AP198,7),0)+IF(COUNT(F198:AP198)&gt;7,LARGE(F198:AP198,8),0)+IF(COUNT(F198:AP198)&gt;8,LARGE(F198:AP198,9),0)+IF(COUNT(F198:AP198)&gt;9,LARGE(F198:AP198,10),0)+IF(COUNT(F198:AP198)&gt;10,LARGE(F198:AP198,11),0)+IF(COUNT(F198:AP198)&gt;11,LARGE(F198:AP198,12),0)+IF(COUNT(F198:AP198)&gt;12,LARGE(F198:AP198,13),0)+IF(COUNT(F198:AP198)&gt;13,LARGE(F198:AP198,14),0)+IF(COUNT(F198:AP198)&gt;14,LARGE(F198:AP198,15),0)</f>
        <v>50</v>
      </c>
      <c r="AT198" s="4">
        <f>IF(COUNT(G198:AP198)&lt;22,IF(COUNT(G198:AP198)&gt;14,(COUNT(G198:AP198)-15),0)*20,120)</f>
        <v>0</v>
      </c>
      <c r="AU198" s="3">
        <f t="shared" si="8"/>
        <v>50</v>
      </c>
      <c r="AV198" s="15" t="str">
        <f>B198</f>
        <v>Sturm</v>
      </c>
      <c r="AW198" s="4">
        <f>A198</f>
        <v>0</v>
      </c>
    </row>
    <row r="199" spans="2:47" ht="39">
      <c r="B199" s="80" t="s">
        <v>520</v>
      </c>
      <c r="C199" s="80" t="s">
        <v>521</v>
      </c>
      <c r="D199" s="80">
        <v>1983</v>
      </c>
      <c r="E199" s="80" t="s">
        <v>522</v>
      </c>
      <c r="AP199" s="4">
        <v>46</v>
      </c>
      <c r="AQ199" s="3">
        <f>SUM(F199:AP199)</f>
        <v>46</v>
      </c>
      <c r="AR199" s="4">
        <f>(COUNT(F199:AP199))</f>
        <v>1</v>
      </c>
      <c r="AS199" s="4">
        <f>IF(COUNT(F199:AP199)&gt;0,LARGE(F199:AP199,1),0)+IF(COUNT(F199:AP199)&gt;1,LARGE(F199:AP199,2),0)+IF(COUNT(F199:AP199)&gt;2,LARGE(F199:AP199,3),0)+IF(COUNT(F199:AP199)&gt;3,LARGE(F199:AP199,4),0)+IF(COUNT(F199:AP199)&gt;4,LARGE(F199:AP199,5),0)+IF(COUNT(F199:AP199)&gt;5,LARGE(F199:AP199,6),0)+IF(COUNT(F199:AP199)&gt;6,LARGE(F199:AP199,7),0)+IF(COUNT(F199:AP199)&gt;7,LARGE(F199:AP199,8),0)+IF(COUNT(F199:AP199)&gt;8,LARGE(F199:AP199,9),0)+IF(COUNT(F199:AP199)&gt;9,LARGE(F199:AP199,10),0)+IF(COUNT(F199:AP199)&gt;10,LARGE(F199:AP199,11),0)+IF(COUNT(F199:AP199)&gt;11,LARGE(F199:AP199,12),0)+IF(COUNT(F199:AP199)&gt;12,LARGE(F199:AP199,13),0)+IF(COUNT(F199:AP199)&gt;13,LARGE(F199:AP199,14),0)+IF(COUNT(F199:AP199)&gt;14,LARGE(F199:AP199,15),0)</f>
        <v>46</v>
      </c>
      <c r="AT199" s="4">
        <f>IF(COUNT(F199:AP199)&lt;22,IF(COUNT(F199:AP199)&gt;14,(COUNT(F199:AP199)-15),0)*20,120)</f>
        <v>0</v>
      </c>
      <c r="AU199" s="4">
        <f t="shared" si="8"/>
        <v>46</v>
      </c>
    </row>
    <row r="200" spans="2:47" ht="26.25">
      <c r="B200" s="70" t="s">
        <v>481</v>
      </c>
      <c r="C200" s="70" t="s">
        <v>482</v>
      </c>
      <c r="D200" s="70" t="s">
        <v>58</v>
      </c>
      <c r="E200" s="70" t="s">
        <v>20</v>
      </c>
      <c r="AM200" s="4">
        <v>47</v>
      </c>
      <c r="AQ200" s="3">
        <f>SUM(F200:AP200)</f>
        <v>47</v>
      </c>
      <c r="AR200" s="4">
        <f>(COUNT(F200:AP200))</f>
        <v>1</v>
      </c>
      <c r="AS200" s="4">
        <f>IF(COUNT(F200:AP200)&gt;0,LARGE(F200:AP200,1),0)+IF(COUNT(F200:AP200)&gt;1,LARGE(F200:AP200,2),0)+IF(COUNT(F200:AP200)&gt;2,LARGE(F200:AP200,3),0)+IF(COUNT(F200:AP200)&gt;3,LARGE(F200:AP200,4),0)+IF(COUNT(F200:AP200)&gt;4,LARGE(F200:AP200,5),0)+IF(COUNT(F200:AP200)&gt;5,LARGE(F200:AP200,6),0)+IF(COUNT(F200:AP200)&gt;6,LARGE(F200:AP200,7),0)+IF(COUNT(F200:AP200)&gt;7,LARGE(F200:AP200,8),0)+IF(COUNT(F200:AP200)&gt;8,LARGE(F200:AP200,9),0)+IF(COUNT(F200:AP200)&gt;9,LARGE(F200:AP200,10),0)+IF(COUNT(F200:AP200)&gt;10,LARGE(F200:AP200,11),0)+IF(COUNT(F200:AP200)&gt;11,LARGE(F200:AP200,12),0)+IF(COUNT(F200:AP200)&gt;12,LARGE(F200:AP200,13),0)+IF(COUNT(F200:AP200)&gt;13,LARGE(F200:AP200,14),0)+IF(COUNT(F200:AP200)&gt;14,LARGE(F200:AP200,15),0)</f>
        <v>47</v>
      </c>
      <c r="AT200" s="4">
        <f>IF(COUNT(F200:AP200)&lt;22,IF(COUNT(F200:AP200)&gt;14,(COUNT(F200:AP200)-15),0)*20,120)</f>
        <v>0</v>
      </c>
      <c r="AU200" s="4">
        <f t="shared" si="8"/>
        <v>47</v>
      </c>
    </row>
    <row r="201" spans="2:47" ht="26.25">
      <c r="B201" s="70" t="s">
        <v>502</v>
      </c>
      <c r="C201" s="70" t="s">
        <v>500</v>
      </c>
      <c r="D201" s="70" t="s">
        <v>72</v>
      </c>
      <c r="E201" s="70" t="s">
        <v>503</v>
      </c>
      <c r="AM201" s="17">
        <v>43</v>
      </c>
      <c r="AQ201" s="3">
        <f>SUM(F201:AP201)</f>
        <v>43</v>
      </c>
      <c r="AR201" s="4">
        <f>(COUNT(F201:AP201))</f>
        <v>1</v>
      </c>
      <c r="AS201" s="4">
        <f>IF(COUNT(F201:AP201)&gt;0,LARGE(F201:AP201,1),0)+IF(COUNT(F201:AP201)&gt;1,LARGE(F201:AP201,2),0)+IF(COUNT(F201:AP201)&gt;2,LARGE(F201:AP201,3),0)+IF(COUNT(F201:AP201)&gt;3,LARGE(F201:AP201,4),0)+IF(COUNT(F201:AP201)&gt;4,LARGE(F201:AP201,5),0)+IF(COUNT(F201:AP201)&gt;5,LARGE(F201:AP201,6),0)+IF(COUNT(F201:AP201)&gt;6,LARGE(F201:AP201,7),0)+IF(COUNT(F201:AP201)&gt;7,LARGE(F201:AP201,8),0)+IF(COUNT(F201:AP201)&gt;8,LARGE(F201:AP201,9),0)+IF(COUNT(F201:AP201)&gt;9,LARGE(F201:AP201,10),0)+IF(COUNT(F201:AP201)&gt;10,LARGE(F201:AP201,11),0)+IF(COUNT(F201:AP201)&gt;11,LARGE(F201:AP201,12),0)+IF(COUNT(F201:AP201)&gt;12,LARGE(F201:AP201,13),0)+IF(COUNT(F201:AP201)&gt;13,LARGE(F201:AP201,14),0)+IF(COUNT(F201:AP201)&gt;14,LARGE(F201:AP201,15),0)</f>
        <v>43</v>
      </c>
      <c r="AT201" s="4">
        <f>IF(COUNT(F201:AP201)&lt;22,IF(COUNT(F201:AP201)&gt;14,(COUNT(F201:AP201)-15),0)*20,120)</f>
        <v>0</v>
      </c>
      <c r="AU201" s="4">
        <f t="shared" si="8"/>
        <v>43</v>
      </c>
    </row>
    <row r="202" spans="2:47" ht="15">
      <c r="B202" s="38" t="s">
        <v>410</v>
      </c>
      <c r="C202" s="38" t="s">
        <v>411</v>
      </c>
      <c r="D202" s="57">
        <v>78</v>
      </c>
      <c r="E202" s="38" t="s">
        <v>372</v>
      </c>
      <c r="AB202" s="4">
        <v>20</v>
      </c>
      <c r="AQ202" s="3">
        <f>SUM(F202:AP202)</f>
        <v>20</v>
      </c>
      <c r="AR202" s="4">
        <f>(COUNT(F202:AP202))</f>
        <v>1</v>
      </c>
      <c r="AS202" s="4">
        <f>IF(COUNT(F202:AP202)&gt;0,LARGE(F202:AP202,1),0)+IF(COUNT(F202:AP202)&gt;1,LARGE(F202:AP202,2),0)+IF(COUNT(F202:AP202)&gt;2,LARGE(F202:AP202,3),0)+IF(COUNT(F202:AP202)&gt;3,LARGE(F202:AP202,4),0)+IF(COUNT(F202:AP202)&gt;4,LARGE(F202:AP202,5),0)+IF(COUNT(F202:AP202)&gt;5,LARGE(F202:AP202,6),0)+IF(COUNT(F202:AP202)&gt;6,LARGE(F202:AP202,7),0)+IF(COUNT(F202:AP202)&gt;7,LARGE(F202:AP202,8),0)+IF(COUNT(F202:AP202)&gt;8,LARGE(F202:AP202,9),0)+IF(COUNT(F202:AP202)&gt;9,LARGE(F202:AP202,10),0)+IF(COUNT(F202:AP202)&gt;10,LARGE(F202:AP202,11),0)+IF(COUNT(F202:AP202)&gt;11,LARGE(F202:AP202,12),0)+IF(COUNT(F202:AP202)&gt;12,LARGE(F202:AP202,13),0)+IF(COUNT(F202:AP202)&gt;13,LARGE(F202:AP202,14),0)+IF(COUNT(F202:AP202)&gt;14,LARGE(F202:AP202,15),0)</f>
        <v>20</v>
      </c>
      <c r="AT202" s="4">
        <f>IF(COUNT(F202:AP202)&lt;22,IF(COUNT(F202:AP202)&gt;14,(COUNT(F202:AP202)-15),0)*20,120)</f>
        <v>0</v>
      </c>
      <c r="AU202" s="4">
        <f t="shared" si="8"/>
        <v>20</v>
      </c>
    </row>
    <row r="203" spans="1:49" ht="15">
      <c r="A203" s="28"/>
      <c r="B203" s="71" t="s">
        <v>94</v>
      </c>
      <c r="C203" s="71" t="s">
        <v>95</v>
      </c>
      <c r="D203" s="73" t="s">
        <v>75</v>
      </c>
      <c r="E203" s="75" t="s">
        <v>46</v>
      </c>
      <c r="F203" s="4">
        <v>33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3">
        <f>SUM(F203:AP203)</f>
        <v>33</v>
      </c>
      <c r="AR203" s="4">
        <f>(COUNT(F203:AP203))</f>
        <v>1</v>
      </c>
      <c r="AS203" s="4">
        <f>IF(COUNT(F203:AP203)&gt;0,LARGE(F203:AP203,1),0)+IF(COUNT(F203:AP203)&gt;1,LARGE(F203:AP203,2),0)+IF(COUNT(F203:AP203)&gt;2,LARGE(F203:AP203,3),0)+IF(COUNT(F203:AP203)&gt;3,LARGE(F203:AP203,4),0)+IF(COUNT(F203:AP203)&gt;4,LARGE(F203:AP203,5),0)+IF(COUNT(F203:AP203)&gt;5,LARGE(F203:AP203,6),0)+IF(COUNT(F203:AP203)&gt;6,LARGE(F203:AP203,7),0)+IF(COUNT(F203:AP203)&gt;7,LARGE(F203:AP203,8),0)+IF(COUNT(F203:AP203)&gt;8,LARGE(F203:AP203,9),0)+IF(COUNT(F203:AP203)&gt;9,LARGE(F203:AP203,10),0)+IF(COUNT(F203:AP203)&gt;10,LARGE(F203:AP203,11),0)+IF(COUNT(F203:AP203)&gt;11,LARGE(F203:AP203,12),0)+IF(COUNT(F203:AP203)&gt;12,LARGE(F203:AP203,13),0)+IF(COUNT(F203:AP203)&gt;13,LARGE(F203:AP203,14),0)+IF(COUNT(F203:AP203)&gt;14,LARGE(F203:AP203,15),0)</f>
        <v>33</v>
      </c>
      <c r="AT203" s="4">
        <f>IF(COUNT(F203:AP203)&lt;22,IF(COUNT(F203:AP203)&gt;14,(COUNT(F203:AP203)-15),0)*20,120)</f>
        <v>0</v>
      </c>
      <c r="AU203" s="4">
        <f t="shared" si="8"/>
        <v>33</v>
      </c>
      <c r="AV203" s="4" t="str">
        <f>B203</f>
        <v>Trebus</v>
      </c>
      <c r="AW203" s="8">
        <f>A203</f>
        <v>0</v>
      </c>
    </row>
    <row r="204" spans="2:47" ht="15">
      <c r="B204" s="76" t="s">
        <v>452</v>
      </c>
      <c r="C204" s="76" t="s">
        <v>453</v>
      </c>
      <c r="D204" s="76"/>
      <c r="E204" s="76" t="s">
        <v>454</v>
      </c>
      <c r="AC204" s="4">
        <v>45</v>
      </c>
      <c r="AQ204" s="4">
        <f>SUM(F204:AP204)</f>
        <v>45</v>
      </c>
      <c r="AR204" s="4">
        <f>(COUNT(F204:AP204))</f>
        <v>1</v>
      </c>
      <c r="AS204" s="4">
        <f>IF(COUNT(F204:AP204)&gt;0,LARGE(F204:AP204,1),0)+IF(COUNT(F204:AP204)&gt;1,LARGE(F204:AP204,2),0)+IF(COUNT(F204:AP204)&gt;2,LARGE(F204:AP204,3),0)+IF(COUNT(F204:AP204)&gt;3,LARGE(F204:AP204,4),0)+IF(COUNT(F204:AP204)&gt;4,LARGE(F204:AP204,5),0)+IF(COUNT(F204:AP204)&gt;5,LARGE(F204:AP204,6),0)+IF(COUNT(F204:AP204)&gt;6,LARGE(F204:AP204,7),0)+IF(COUNT(F204:AP204)&gt;7,LARGE(F204:AP204,8),0)+IF(COUNT(F204:AP204)&gt;8,LARGE(F204:AP204,9),0)+IF(COUNT(F204:AP204)&gt;9,LARGE(F204:AP204,10),0)+IF(COUNT(F204:AP204)&gt;10,LARGE(F204:AP204,11),0)+IF(COUNT(F204:AP204)&gt;11,LARGE(F204:AP204,12),0)+IF(COUNT(F204:AP204)&gt;12,LARGE(F204:AP204,13),0)+IF(COUNT(F204:AP204)&gt;13,LARGE(F204:AP204,14),0)+IF(COUNT(F204:AP204)&gt;14,LARGE(F204:AP204,15),0)</f>
        <v>45</v>
      </c>
      <c r="AT204" s="4">
        <f>IF(COUNT(F204:AP204)&lt;22,IF(COUNT(F204:AP204)&gt;14,(COUNT(F204:AP204)-15),0)*20,120)</f>
        <v>0</v>
      </c>
      <c r="AU204" s="4">
        <f t="shared" si="8"/>
        <v>45</v>
      </c>
    </row>
    <row r="205" spans="2:47" ht="15.75" customHeight="1">
      <c r="B205" s="62" t="s">
        <v>499</v>
      </c>
      <c r="C205" s="62" t="s">
        <v>500</v>
      </c>
      <c r="D205" s="62" t="s">
        <v>498</v>
      </c>
      <c r="E205" s="62" t="s">
        <v>501</v>
      </c>
      <c r="AM205" s="17">
        <v>47</v>
      </c>
      <c r="AQ205" s="3">
        <f>SUM(F205:AP205)</f>
        <v>47</v>
      </c>
      <c r="AR205" s="4">
        <f>(COUNT(F205:AP205))</f>
        <v>1</v>
      </c>
      <c r="AS205" s="4">
        <f>IF(COUNT(F205:AP205)&gt;0,LARGE(F205:AP205,1),0)+IF(COUNT(F205:AP205)&gt;1,LARGE(F205:AP205,2),0)+IF(COUNT(F205:AP205)&gt;2,LARGE(F205:AP205,3),0)+IF(COUNT(F205:AP205)&gt;3,LARGE(F205:AP205,4),0)+IF(COUNT(F205:AP205)&gt;4,LARGE(F205:AP205,5),0)+IF(COUNT(F205:AP205)&gt;5,LARGE(F205:AP205,6),0)+IF(COUNT(F205:AP205)&gt;6,LARGE(F205:AP205,7),0)+IF(COUNT(F205:AP205)&gt;7,LARGE(F205:AP205,8),0)+IF(COUNT(F205:AP205)&gt;8,LARGE(F205:AP205,9),0)+IF(COUNT(F205:AP205)&gt;9,LARGE(F205:AP205,10),0)+IF(COUNT(F205:AP205)&gt;10,LARGE(F205:AP205,11),0)+IF(COUNT(F205:AP205)&gt;11,LARGE(F205:AP205,12),0)+IF(COUNT(F205:AP205)&gt;12,LARGE(F205:AP205,13),0)+IF(COUNT(F205:AP205)&gt;13,LARGE(F205:AP205,14),0)+IF(COUNT(F205:AP205)&gt;14,LARGE(F205:AP205,15),0)</f>
        <v>47</v>
      </c>
      <c r="AT205" s="4">
        <f>IF(COUNT(F205:AP205)&lt;22,IF(COUNT(F205:AP205)&gt;14,(COUNT(F205:AP205)-15),0)*20,120)</f>
        <v>0</v>
      </c>
      <c r="AU205" s="4">
        <f t="shared" si="8"/>
        <v>47</v>
      </c>
    </row>
    <row r="206" spans="2:49" ht="15.75" customHeight="1">
      <c r="B206" s="81" t="s">
        <v>129</v>
      </c>
      <c r="C206" s="69" t="s">
        <v>130</v>
      </c>
      <c r="D206" s="81">
        <v>86</v>
      </c>
      <c r="E206" s="81"/>
      <c r="F206" s="15"/>
      <c r="G206" s="6"/>
      <c r="H206" s="4">
        <v>49</v>
      </c>
      <c r="AQ206" s="3">
        <f>SUM(F206:AP206)</f>
        <v>49</v>
      </c>
      <c r="AR206" s="4">
        <f>(COUNT(G206:AP206))</f>
        <v>1</v>
      </c>
      <c r="AS206" s="4">
        <f>IF(COUNT(F206:AP206)&gt;0,LARGE(F206:AP206,1),0)+IF(COUNT(F206:AP206)&gt;1,LARGE(F206:AP206,2),0)+IF(COUNT(F206:AP206)&gt;2,LARGE(F206:AP206,3),0)+IF(COUNT(F206:AP206)&gt;3,LARGE(F206:AP206,4),0)+IF(COUNT(F206:AP206)&gt;4,LARGE(F206:AP206,5),0)+IF(COUNT(F206:AP206)&gt;5,LARGE(F206:AP206,6),0)+IF(COUNT(F206:AP206)&gt;6,LARGE(F206:AP206,7),0)+IF(COUNT(F206:AP206)&gt;7,LARGE(F206:AP206,8),0)+IF(COUNT(F206:AP206)&gt;8,LARGE(F206:AP206,9),0)+IF(COUNT(F206:AP206)&gt;9,LARGE(F206:AP206,10),0)+IF(COUNT(F206:AP206)&gt;10,LARGE(F206:AP206,11),0)+IF(COUNT(F206:AP206)&gt;11,LARGE(F206:AP206,12),0)+IF(COUNT(F206:AP206)&gt;12,LARGE(F206:AP206,13),0)+IF(COUNT(F206:AP206)&gt;13,LARGE(F206:AP206,14),0)+IF(COUNT(F206:AP206)&gt;14,LARGE(F206:AP206,15),0)</f>
        <v>49</v>
      </c>
      <c r="AT206" s="4">
        <f>IF(COUNT(G206:AP206)&lt;22,IF(COUNT(G206:AP206)&gt;14,(COUNT(G206:AP206)-15),0)*20,120)</f>
        <v>0</v>
      </c>
      <c r="AU206" s="3">
        <f t="shared" si="8"/>
        <v>49</v>
      </c>
      <c r="AV206" s="15" t="str">
        <f>B206</f>
        <v>Vent</v>
      </c>
      <c r="AW206" s="8">
        <f>A206</f>
        <v>0</v>
      </c>
    </row>
    <row r="207" spans="2:47" ht="15.75" customHeight="1">
      <c r="B207" s="69" t="s">
        <v>382</v>
      </c>
      <c r="C207" s="69" t="s">
        <v>383</v>
      </c>
      <c r="D207" s="68">
        <v>82</v>
      </c>
      <c r="E207" s="69" t="s">
        <v>342</v>
      </c>
      <c r="AB207" s="4">
        <v>48</v>
      </c>
      <c r="AQ207" s="3">
        <f>SUM(F207:AP207)</f>
        <v>48</v>
      </c>
      <c r="AR207" s="4">
        <f>(COUNT(F207:AP207))</f>
        <v>1</v>
      </c>
      <c r="AS207" s="4">
        <f>IF(COUNT(F207:AP207)&gt;0,LARGE(F207:AP207,1),0)+IF(COUNT(F207:AP207)&gt;1,LARGE(F207:AP207,2),0)+IF(COUNT(F207:AP207)&gt;2,LARGE(F207:AP207,3),0)+IF(COUNT(F207:AP207)&gt;3,LARGE(F207:AP207,4),0)+IF(COUNT(F207:AP207)&gt;4,LARGE(F207:AP207,5),0)+IF(COUNT(F207:AP207)&gt;5,LARGE(F207:AP207,6),0)+IF(COUNT(F207:AP207)&gt;6,LARGE(F207:AP207,7),0)+IF(COUNT(F207:AP207)&gt;7,LARGE(F207:AP207,8),0)+IF(COUNT(F207:AP207)&gt;8,LARGE(F207:AP207,9),0)+IF(COUNT(F207:AP207)&gt;9,LARGE(F207:AP207,10),0)+IF(COUNT(F207:AP207)&gt;10,LARGE(F207:AP207,11),0)+IF(COUNT(F207:AP207)&gt;11,LARGE(F207:AP207,12),0)+IF(COUNT(F207:AP207)&gt;12,LARGE(F207:AP207,13),0)+IF(COUNT(F207:AP207)&gt;13,LARGE(F207:AP207,14),0)+IF(COUNT(F207:AP207)&gt;14,LARGE(F207:AP207,15),0)</f>
        <v>48</v>
      </c>
      <c r="AT207" s="4">
        <f>IF(COUNT(F207:AP207)&lt;22,IF(COUNT(F207:AP207)&gt;14,(COUNT(F207:AP207)-15),0)*20,120)</f>
        <v>0</v>
      </c>
      <c r="AU207" s="4">
        <f t="shared" si="8"/>
        <v>48</v>
      </c>
    </row>
    <row r="208" spans="2:47" ht="15.75" customHeight="1">
      <c r="B208" s="69" t="s">
        <v>80</v>
      </c>
      <c r="C208" s="69" t="s">
        <v>394</v>
      </c>
      <c r="D208" s="68">
        <v>83</v>
      </c>
      <c r="E208" s="69" t="s">
        <v>352</v>
      </c>
      <c r="AB208" s="4">
        <v>39</v>
      </c>
      <c r="AQ208" s="3">
        <f>SUM(F208:AP208)</f>
        <v>39</v>
      </c>
      <c r="AR208" s="4">
        <f>(COUNT(F208:AP208))</f>
        <v>1</v>
      </c>
      <c r="AS208" s="4">
        <f>IF(COUNT(F208:AP208)&gt;0,LARGE(F208:AP208,1),0)+IF(COUNT(F208:AP208)&gt;1,LARGE(F208:AP208,2),0)+IF(COUNT(F208:AP208)&gt;2,LARGE(F208:AP208,3),0)+IF(COUNT(F208:AP208)&gt;3,LARGE(F208:AP208,4),0)+IF(COUNT(F208:AP208)&gt;4,LARGE(F208:AP208,5),0)+IF(COUNT(F208:AP208)&gt;5,LARGE(F208:AP208,6),0)+IF(COUNT(F208:AP208)&gt;6,LARGE(F208:AP208,7),0)+IF(COUNT(F208:AP208)&gt;7,LARGE(F208:AP208,8),0)+IF(COUNT(F208:AP208)&gt;8,LARGE(F208:AP208,9),0)+IF(COUNT(F208:AP208)&gt;9,LARGE(F208:AP208,10),0)+IF(COUNT(F208:AP208)&gt;10,LARGE(F208:AP208,11),0)+IF(COUNT(F208:AP208)&gt;11,LARGE(F208:AP208,12),0)+IF(COUNT(F208:AP208)&gt;12,LARGE(F208:AP208,13),0)+IF(COUNT(F208:AP208)&gt;13,LARGE(F208:AP208,14),0)+IF(COUNT(F208:AP208)&gt;14,LARGE(F208:AP208,15),0)</f>
        <v>39</v>
      </c>
      <c r="AT208" s="4">
        <f>IF(COUNT(F208:AP208)&lt;22,IF(COUNT(F208:AP208)&gt;14,(COUNT(F208:AP208)-15),0)*20,120)</f>
        <v>0</v>
      </c>
      <c r="AU208" s="4">
        <f t="shared" si="8"/>
        <v>39</v>
      </c>
    </row>
    <row r="209" spans="2:47" ht="15.75" customHeight="1">
      <c r="B209" s="62" t="s">
        <v>511</v>
      </c>
      <c r="C209" s="62" t="s">
        <v>91</v>
      </c>
      <c r="D209" s="62" t="s">
        <v>512</v>
      </c>
      <c r="E209" s="62" t="s">
        <v>513</v>
      </c>
      <c r="AM209" s="17">
        <v>50</v>
      </c>
      <c r="AQ209" s="3">
        <f>SUM(F209:AP209)</f>
        <v>50</v>
      </c>
      <c r="AR209" s="4">
        <f>(COUNT(F209:AP209))</f>
        <v>1</v>
      </c>
      <c r="AS209" s="4">
        <f>IF(COUNT(F209:AP209)&gt;0,LARGE(F209:AP209,1),0)+IF(COUNT(F209:AP209)&gt;1,LARGE(F209:AP209,2),0)+IF(COUNT(F209:AP209)&gt;2,LARGE(F209:AP209,3),0)+IF(COUNT(F209:AP209)&gt;3,LARGE(F209:AP209,4),0)+IF(COUNT(F209:AP209)&gt;4,LARGE(F209:AP209,5),0)+IF(COUNT(F209:AP209)&gt;5,LARGE(F209:AP209,6),0)+IF(COUNT(F209:AP209)&gt;6,LARGE(F209:AP209,7),0)+IF(COUNT(F209:AP209)&gt;7,LARGE(F209:AP209,8),0)+IF(COUNT(F209:AP209)&gt;8,LARGE(F209:AP209,9),0)+IF(COUNT(F209:AP209)&gt;9,LARGE(F209:AP209,10),0)+IF(COUNT(F209:AP209)&gt;10,LARGE(F209:AP209,11),0)+IF(COUNT(F209:AP209)&gt;11,LARGE(F209:AP209,12),0)+IF(COUNT(F209:AP209)&gt;12,LARGE(F209:AP209,13),0)+IF(COUNT(F209:AP209)&gt;13,LARGE(F209:AP209,14),0)+IF(COUNT(F209:AP209)&gt;14,LARGE(F209:AP209,15),0)</f>
        <v>50</v>
      </c>
      <c r="AT209" s="4">
        <f>IF(COUNT(F209:AP209)&lt;22,IF(COUNT(F209:AP209)&gt;14,(COUNT(F209:AP209)-15),0)*20,120)</f>
        <v>0</v>
      </c>
      <c r="AU209" s="4">
        <f t="shared" si="8"/>
        <v>50</v>
      </c>
    </row>
    <row r="210" spans="2:47" ht="15.75" customHeight="1">
      <c r="B210" s="67" t="s">
        <v>479</v>
      </c>
      <c r="C210" s="67" t="s">
        <v>480</v>
      </c>
      <c r="D210" s="67">
        <v>1981</v>
      </c>
      <c r="E210" s="67" t="s">
        <v>145</v>
      </c>
      <c r="AL210" s="4">
        <v>42</v>
      </c>
      <c r="AQ210" s="3">
        <f>SUM(F210:AP210)</f>
        <v>42</v>
      </c>
      <c r="AR210" s="4">
        <f>(COUNT(F210:AP210))</f>
        <v>1</v>
      </c>
      <c r="AS210" s="4">
        <f>IF(COUNT(F210:AP210)&gt;0,LARGE(F210:AP210,1),0)+IF(COUNT(F210:AP210)&gt;1,LARGE(F210:AP210,2),0)+IF(COUNT(F210:AP210)&gt;2,LARGE(F210:AP210,3),0)+IF(COUNT(F210:AP210)&gt;3,LARGE(F210:AP210,4),0)+IF(COUNT(F210:AP210)&gt;4,LARGE(F210:AP210,5),0)+IF(COUNT(F210:AP210)&gt;5,LARGE(F210:AP210,6),0)+IF(COUNT(F210:AP210)&gt;6,LARGE(F210:AP210,7),0)+IF(COUNT(F210:AP210)&gt;7,LARGE(F210:AP210,8),0)+IF(COUNT(F210:AP210)&gt;8,LARGE(F210:AP210,9),0)+IF(COUNT(F210:AP210)&gt;9,LARGE(F210:AP210,10),0)+IF(COUNT(F210:AP210)&gt;10,LARGE(F210:AP210,11),0)+IF(COUNT(F210:AP210)&gt;11,LARGE(F210:AP210,12),0)+IF(COUNT(F210:AP210)&gt;12,LARGE(F210:AP210,13),0)+IF(COUNT(F210:AP210)&gt;13,LARGE(F210:AP210,14),0)+IF(COUNT(F210:AP210)&gt;14,LARGE(F210:AP210,15),0)</f>
        <v>42</v>
      </c>
      <c r="AT210" s="4">
        <f>IF(COUNT(F210:AP210)&lt;22,IF(COUNT(F210:AP210)&gt;14,(COUNT(F210:AP210)-15),0)*20,120)</f>
        <v>0</v>
      </c>
      <c r="AU210" s="4">
        <f t="shared" si="8"/>
        <v>42</v>
      </c>
    </row>
    <row r="211" spans="2:49" ht="15.75" customHeight="1">
      <c r="B211" s="69" t="s">
        <v>152</v>
      </c>
      <c r="C211" s="69" t="s">
        <v>153</v>
      </c>
      <c r="D211" s="69">
        <v>91</v>
      </c>
      <c r="E211" s="69" t="s">
        <v>154</v>
      </c>
      <c r="F211" s="10"/>
      <c r="G211" s="10"/>
      <c r="H211" s="10"/>
      <c r="I211" s="10">
        <v>47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3">
        <f>SUM(F211:AP211)</f>
        <v>47</v>
      </c>
      <c r="AR211" s="4">
        <f>(COUNT(F211:AP211))</f>
        <v>1</v>
      </c>
      <c r="AS211" s="4">
        <f>IF(COUNT(F211:AP211)&gt;0,LARGE(F211:AP211,1),0)+IF(COUNT(F211:AP211)&gt;1,LARGE(F211:AP211,2),0)+IF(COUNT(F211:AP211)&gt;2,LARGE(F211:AP211,3),0)+IF(COUNT(F211:AP211)&gt;3,LARGE(F211:AP211,4),0)+IF(COUNT(F211:AP211)&gt;4,LARGE(F211:AP211,5),0)+IF(COUNT(F211:AP211)&gt;5,LARGE(F211:AP211,6),0)+IF(COUNT(F211:AP211)&gt;6,LARGE(F211:AP211,7),0)+IF(COUNT(F211:AP211)&gt;7,LARGE(F211:AP211,8),0)+IF(COUNT(F211:AP211)&gt;8,LARGE(F211:AP211,9),0)+IF(COUNT(F211:AP211)&gt;9,LARGE(F211:AP211,10),0)+IF(COUNT(F211:AP211)&gt;10,LARGE(F211:AP211,11),0)+IF(COUNT(F211:AP211)&gt;11,LARGE(F211:AP211,12),0)+IF(COUNT(F211:AP211)&gt;12,LARGE(F211:AP211,13),0)+IF(COUNT(F211:AP211)&gt;13,LARGE(F211:AP211,14),0)+IF(COUNT(F211:AP211)&gt;14,LARGE(F211:AP211,15),0)</f>
        <v>47</v>
      </c>
      <c r="AT211" s="4">
        <f>IF(COUNT(F211:AP211)&lt;22,IF(COUNT(F211:AP211)&gt;14,(COUNT(F211:AP211)-15),0)*20,120)</f>
        <v>0</v>
      </c>
      <c r="AU211" s="3">
        <f t="shared" si="8"/>
        <v>47</v>
      </c>
      <c r="AV211" s="4" t="str">
        <f>B211</f>
        <v>Wilhelm</v>
      </c>
      <c r="AW211" s="4"/>
    </row>
    <row r="212" spans="2:47" ht="15.75" customHeight="1">
      <c r="B212" s="69" t="s">
        <v>399</v>
      </c>
      <c r="C212" s="69" t="s">
        <v>237</v>
      </c>
      <c r="D212" s="68">
        <v>79</v>
      </c>
      <c r="E212" s="69" t="s">
        <v>389</v>
      </c>
      <c r="AB212" s="4">
        <v>30</v>
      </c>
      <c r="AQ212" s="3">
        <f>SUM(F212:AP212)</f>
        <v>30</v>
      </c>
      <c r="AR212" s="4">
        <f>(COUNT(F212:AP212))</f>
        <v>1</v>
      </c>
      <c r="AS212" s="4">
        <f>IF(COUNT(F212:AP212)&gt;0,LARGE(F212:AP212,1),0)+IF(COUNT(F212:AP212)&gt;1,LARGE(F212:AP212,2),0)+IF(COUNT(F212:AP212)&gt;2,LARGE(F212:AP212,3),0)+IF(COUNT(F212:AP212)&gt;3,LARGE(F212:AP212,4),0)+IF(COUNT(F212:AP212)&gt;4,LARGE(F212:AP212,5),0)+IF(COUNT(F212:AP212)&gt;5,LARGE(F212:AP212,6),0)+IF(COUNT(F212:AP212)&gt;6,LARGE(F212:AP212,7),0)+IF(COUNT(F212:AP212)&gt;7,LARGE(F212:AP212,8),0)+IF(COUNT(F212:AP212)&gt;8,LARGE(F212:AP212,9),0)+IF(COUNT(F212:AP212)&gt;9,LARGE(F212:AP212,10),0)+IF(COUNT(F212:AP212)&gt;10,LARGE(F212:AP212,11),0)+IF(COUNT(F212:AP212)&gt;11,LARGE(F212:AP212,12),0)+IF(COUNT(F212:AP212)&gt;12,LARGE(F212:AP212,13),0)+IF(COUNT(F212:AP212)&gt;13,LARGE(F212:AP212,14),0)+IF(COUNT(F212:AP212)&gt;14,LARGE(F212:AP212,15),0)</f>
        <v>30</v>
      </c>
      <c r="AT212" s="4">
        <f>IF(COUNT(F212:AP212)&lt;22,IF(COUNT(F212:AP212)&gt;14,(COUNT(F212:AP212)-15),0)*20,120)</f>
        <v>0</v>
      </c>
      <c r="AU212" s="4">
        <f t="shared" si="8"/>
        <v>30</v>
      </c>
    </row>
    <row r="213" spans="1:49" ht="15.75" customHeight="1">
      <c r="A213" s="28"/>
      <c r="B213" s="69" t="s">
        <v>178</v>
      </c>
      <c r="C213" s="69" t="s">
        <v>179</v>
      </c>
      <c r="D213" s="69">
        <v>82</v>
      </c>
      <c r="E213" s="69" t="s">
        <v>180</v>
      </c>
      <c r="F213" s="10"/>
      <c r="G213" s="10"/>
      <c r="H213" s="10"/>
      <c r="I213" s="10"/>
      <c r="J213" s="10">
        <v>37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3">
        <f>SUM(F213:AP213)</f>
        <v>37</v>
      </c>
      <c r="AR213" s="4">
        <f>(COUNT(F213:AP213))</f>
        <v>1</v>
      </c>
      <c r="AS213" s="4">
        <f>IF(COUNT(F213:AP213)&gt;0,LARGE(F213:AP213,1),0)+IF(COUNT(F213:AP213)&gt;1,LARGE(F213:AP213,2),0)+IF(COUNT(F213:AP213)&gt;2,LARGE(F213:AP213,3),0)+IF(COUNT(F213:AP213)&gt;3,LARGE(F213:AP213,4),0)+IF(COUNT(F213:AP213)&gt;4,LARGE(F213:AP213,5),0)+IF(COUNT(F213:AP213)&gt;5,LARGE(F213:AP213,6),0)+IF(COUNT(F213:AP213)&gt;6,LARGE(F213:AP213,7),0)+IF(COUNT(F213:AP213)&gt;7,LARGE(F213:AP213,8),0)+IF(COUNT(F213:AP213)&gt;8,LARGE(F213:AP213,9),0)+IF(COUNT(F213:AP213)&gt;9,LARGE(F213:AP213,10),0)+IF(COUNT(F213:AP213)&gt;10,LARGE(F213:AP213,11),0)+IF(COUNT(F213:AP213)&gt;11,LARGE(F213:AP213,12),0)+IF(COUNT(F213:AP213)&gt;12,LARGE(F213:AP213,13),0)+IF(COUNT(F213:AP213)&gt;13,LARGE(F213:AP213,14),0)+IF(COUNT(F213:AP213)&gt;14,LARGE(F213:AP213,15),0)</f>
        <v>37</v>
      </c>
      <c r="AT213" s="4">
        <f>IF(COUNT(F213:AP213)&lt;22,IF(COUNT(F213:AP213)&gt;14,(COUNT(F213:AP213)-15),0)*20,120)</f>
        <v>0</v>
      </c>
      <c r="AU213" s="4">
        <f t="shared" si="8"/>
        <v>37</v>
      </c>
      <c r="AV213" s="4"/>
      <c r="AW213" s="4"/>
    </row>
    <row r="214" spans="2:47" ht="15.75" customHeight="1">
      <c r="B214" s="39" t="s">
        <v>316</v>
      </c>
      <c r="C214" s="39" t="s">
        <v>227</v>
      </c>
      <c r="D214" s="39">
        <v>1983</v>
      </c>
      <c r="E214" s="39" t="s">
        <v>317</v>
      </c>
      <c r="Z214" s="4">
        <v>50</v>
      </c>
      <c r="AQ214" s="3">
        <f>SUM(F214:AP214)</f>
        <v>50</v>
      </c>
      <c r="AR214" s="4">
        <f>(COUNT(F214:AP214))</f>
        <v>1</v>
      </c>
      <c r="AS214" s="4">
        <f>IF(COUNT(F214:AP214)&gt;0,LARGE(F214:AP214,1),0)+IF(COUNT(F214:AP214)&gt;1,LARGE(F214:AP214,2),0)+IF(COUNT(F214:AP214)&gt;2,LARGE(F214:AP214,3),0)+IF(COUNT(F214:AP214)&gt;3,LARGE(F214:AP214,4),0)+IF(COUNT(F214:AP214)&gt;4,LARGE(F214:AP214,5),0)+IF(COUNT(F214:AP214)&gt;5,LARGE(F214:AP214,6),0)+IF(COUNT(F214:AP214)&gt;6,LARGE(F214:AP214,7),0)+IF(COUNT(F214:AP214)&gt;7,LARGE(F214:AP214,8),0)+IF(COUNT(F214:AP214)&gt;8,LARGE(F214:AP214,9),0)+IF(COUNT(F214:AP214)&gt;9,LARGE(F214:AP214,10),0)+IF(COUNT(F214:AP214)&gt;10,LARGE(F214:AP214,11),0)+IF(COUNT(F214:AP214)&gt;11,LARGE(F214:AP214,12),0)+IF(COUNT(F214:AP214)&gt;12,LARGE(F214:AP214,13),0)+IF(COUNT(F214:AP214)&gt;13,LARGE(F214:AP214,14),0)+IF(COUNT(F214:AP214)&gt;14,LARGE(F214:AP214,15),0)</f>
        <v>50</v>
      </c>
      <c r="AT214" s="4">
        <f>IF(COUNT(F214:AP214)&lt;22,IF(COUNT(F214:AP214)&gt;14,(COUNT(F214:AP214)-15),0)*20,120)</f>
        <v>0</v>
      </c>
      <c r="AU214" s="4">
        <f>AS214+AT214</f>
        <v>50</v>
      </c>
    </row>
    <row r="215" spans="1:49" ht="15.75" customHeight="1">
      <c r="A215" s="28"/>
      <c r="B215" s="19" t="s">
        <v>157</v>
      </c>
      <c r="C215" s="19" t="s">
        <v>158</v>
      </c>
      <c r="D215" s="19">
        <v>80</v>
      </c>
      <c r="E215" s="19" t="s">
        <v>159</v>
      </c>
      <c r="F215" s="10"/>
      <c r="G215" s="10"/>
      <c r="H215" s="10"/>
      <c r="I215" s="10"/>
      <c r="J215" s="10">
        <v>49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3">
        <f>SUM(F215:AP215)</f>
        <v>49</v>
      </c>
      <c r="AR215" s="4">
        <f>(COUNT(F215:AP215))</f>
        <v>1</v>
      </c>
      <c r="AS215" s="4">
        <f>IF(COUNT(F215:AP215)&gt;0,LARGE(F215:AP215,1),0)+IF(COUNT(F215:AP215)&gt;1,LARGE(F215:AP215,2),0)+IF(COUNT(F215:AP215)&gt;2,LARGE(F215:AP215,3),0)+IF(COUNT(F215:AP215)&gt;3,LARGE(F215:AP215,4),0)+IF(COUNT(F215:AP215)&gt;4,LARGE(F215:AP215,5),0)+IF(COUNT(F215:AP215)&gt;5,LARGE(F215:AP215,6),0)+IF(COUNT(F215:AP215)&gt;6,LARGE(F215:AP215,7),0)+IF(COUNT(F215:AP215)&gt;7,LARGE(F215:AP215,8),0)+IF(COUNT(F215:AP215)&gt;8,LARGE(F215:AP215,9),0)+IF(COUNT(F215:AP215)&gt;9,LARGE(F215:AP215,10),0)+IF(COUNT(F215:AP215)&gt;10,LARGE(F215:AP215,11),0)+IF(COUNT(F215:AP215)&gt;11,LARGE(F215:AP215,12),0)+IF(COUNT(F215:AP215)&gt;12,LARGE(F215:AP215,13),0)+IF(COUNT(F215:AP215)&gt;13,LARGE(F215:AP215,14),0)+IF(COUNT(F215:AP215)&gt;14,LARGE(F215:AP215,15),0)</f>
        <v>49</v>
      </c>
      <c r="AT215" s="4">
        <f>IF(COUNT(F215:AP215)&lt;22,IF(COUNT(F215:AP215)&gt;14,(COUNT(F215:AP215)-15),0)*20,120)</f>
        <v>0</v>
      </c>
      <c r="AU215" s="3">
        <f>AS215+AT215</f>
        <v>49</v>
      </c>
      <c r="AV215" s="4" t="str">
        <f>B215</f>
        <v>Zegers</v>
      </c>
      <c r="AW215" s="4"/>
    </row>
  </sheetData>
  <hyperlinks>
    <hyperlink ref="B159" r:id="rId1" display="http://www.joac.de/fasttiming/veranstaltungen/ergebnisse/EurodeLauf2007/HtmlResults/10kmLauf/Gesamteinzelwertung/Certificate_528NeubertJenny.html"/>
    <hyperlink ref="B195" r:id="rId2" display="http://www.joac.de/fasttiming/veranstaltungen/ergebnisse/EurodeLauf2007/HtmlResults/10kmLauf/Gesamteinzelwertung/Certificate_535SchuemmerSabine.html"/>
    <hyperlink ref="B136" r:id="rId3" display="http://www.joac.de/fasttiming/veranstaltungen/ergebnisse/EurodeLauf2007/HtmlResults/10kmLauf/Gesamteinzelwertung/Certificate_550KroutDunja.html"/>
    <hyperlink ref="B138" r:id="rId4" display="http://www.joac.de/fasttiming/veranstaltungen/ergebnisse/EurodeLauf2007/HtmlResults/10kmLauf/Gesamteinzelwertung/Certificate_610KuestersAndrea.html"/>
    <hyperlink ref="B44" r:id="rId5" display="http://www.joac.de/fasttiming/veranstaltungen/ergebnisse/EurodeLauf2007/HtmlResults/Halbmarathon/Gesamteinzelwertung/Certificate_300SievenInga.html"/>
    <hyperlink ref="B135" r:id="rId6" display="http://www.joac.de/fasttiming/veranstaltungen/ergebnisse/EurodeLauf2007/HtmlResults/Halbmarathon/Gesamteinzelwertung/Certificate_114KrogDorothea.html"/>
    <hyperlink ref="B117" r:id="rId7" display="http://www.joac.de/fasttiming/veranstaltungen/ergebnisse/EurodeLauf2007/HtmlResults/Halbmarathon/Gesamteinzelwertung/Certificate_200HochguertelAnne_Christin.html"/>
    <hyperlink ref="B99" r:id="rId8" display="http://www.joac.de/fasttiming/veranstaltungen/ergebnisse/EurodeLauf2007/HtmlResults/Halbmarathon/Gesamteinzelwertung/Certificate_203FischerChristina.html"/>
    <hyperlink ref="B77" r:id="rId9" display="http://www.joac.de/fasttiming/veranstaltungen/ergebnisse/Stadtgartenlauf2007/HtmlResults/10_4kmLauf/Gesamteinzelwertung/Certificate_236CremerJanine.html"/>
  </hyperlinks>
  <printOptions/>
  <pageMargins left="0.17" right="0.4724409448818898" top="0.2755905511811024" bottom="0.1968503937007874" header="0.2362204724409449" footer="0.15748031496062992"/>
  <pageSetup horizontalDpi="300" verticalDpi="300" orientation="landscape" paperSize="9" scale="8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Boltersdorf, Paul</cp:lastModifiedBy>
  <cp:lastPrinted>2007-11-17T11:33:09Z</cp:lastPrinted>
  <dcterms:created xsi:type="dcterms:W3CDTF">2005-08-12T14:48:04Z</dcterms:created>
  <dcterms:modified xsi:type="dcterms:W3CDTF">2007-12-10T09:15:38Z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