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<sst xmlns="http://schemas.openxmlformats.org/spreadsheetml/2006/main" count="721" uniqueCount="545">
  <si>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</si>
  <si>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</si>
  <si>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</si>
  <si>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</si>
  <si>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</si>
  <si>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</si>
  <si>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</si>
  <si>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</si>
  <si>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</si>
  <si>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</si>
  <si>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</si>
  <si>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</si>
  <si>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</si>
  <si>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</si>
  <si>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</si>
  <si>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</si>
  <si>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</si>
  <si>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</si>
  <si>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</si>
  <si>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</si>
  <si>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</si>
  <si>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</si>
  <si>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</si>
  <si>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</si>
  <si>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</si>
  <si>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</si>
  <si>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</si>
  <si>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</si>
  <si>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</si>
  <si>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</si>
  <si>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</si>
  <si>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</si>
  <si>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</si>
  <si>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</si>
  <si>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</si>
  <si>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</si>
  <si>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</si>
  <si>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</si>
  <si>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</si>
  <si>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</si>
  <si>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</si>
  <si>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</si>
  <si>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</si>
  <si>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LG Mützenich</t>
  </si>
  <si>
    <t>DLC Aachen</t>
  </si>
  <si>
    <t>Brunssum</t>
  </si>
  <si>
    <t>Düren</t>
  </si>
  <si>
    <t>Simmerath</t>
  </si>
  <si>
    <t>Mausbach</t>
  </si>
  <si>
    <t>LC Euskirchen</t>
  </si>
  <si>
    <t>Rau</t>
  </si>
  <si>
    <t>Birgit</t>
  </si>
  <si>
    <t>1969</t>
  </si>
  <si>
    <t>Hirning</t>
  </si>
  <si>
    <t>Nicole</t>
  </si>
  <si>
    <t>1971</t>
  </si>
  <si>
    <t>1970</t>
  </si>
  <si>
    <t>Behnke</t>
  </si>
  <si>
    <t>Diana</t>
  </si>
  <si>
    <t>Postir</t>
  </si>
  <si>
    <t>Heike</t>
  </si>
  <si>
    <t>Wirtz</t>
  </si>
  <si>
    <t>Anja</t>
  </si>
  <si>
    <t>FC Germania Vossenack</t>
  </si>
  <si>
    <t>Jansen</t>
  </si>
  <si>
    <t>Laufenberg</t>
  </si>
  <si>
    <t>Petra</t>
  </si>
  <si>
    <t>Janssen</t>
  </si>
  <si>
    <t>Bianca</t>
  </si>
  <si>
    <t>Mertens</t>
  </si>
  <si>
    <t xml:space="preserve"> Corinna</t>
  </si>
  <si>
    <t>LG Wuppertal</t>
  </si>
  <si>
    <t>Fuchs</t>
  </si>
  <si>
    <t xml:space="preserve"> Sandra</t>
  </si>
  <si>
    <t>VSV Grenzland Wegberg</t>
  </si>
  <si>
    <t>Bäckler</t>
  </si>
  <si>
    <t>Lauffix Nettetal</t>
  </si>
  <si>
    <t>Watzlaw</t>
  </si>
  <si>
    <t xml:space="preserve"> Tanja</t>
  </si>
  <si>
    <t>Kein Verein</t>
  </si>
  <si>
    <t>Dohmen</t>
  </si>
  <si>
    <t xml:space="preserve"> Ute</t>
  </si>
  <si>
    <t>LT Beller Mühle</t>
  </si>
  <si>
    <t>Adamczak</t>
  </si>
  <si>
    <t xml:space="preserve"> Evelyne</t>
  </si>
  <si>
    <t>LT Alsdorf-Ost</t>
  </si>
  <si>
    <t>Lübbers</t>
  </si>
  <si>
    <t xml:space="preserve"> Melanie</t>
  </si>
  <si>
    <t>Sondermann-Bieger</t>
  </si>
  <si>
    <t xml:space="preserve"> Annette</t>
  </si>
  <si>
    <t>LT MG-Volksgarten</t>
  </si>
  <si>
    <t>Neizert</t>
  </si>
  <si>
    <t xml:space="preserve"> Andrea</t>
  </si>
  <si>
    <t>SV 47 Mutscheid</t>
  </si>
  <si>
    <t>Cavaleiro</t>
  </si>
  <si>
    <t xml:space="preserve"> Dr. Claudia</t>
  </si>
  <si>
    <t>OSC Waldniel</t>
  </si>
  <si>
    <t>Thielen</t>
  </si>
  <si>
    <t xml:space="preserve"> Rita</t>
  </si>
  <si>
    <t>Runners Daddys Donnerberg</t>
  </si>
  <si>
    <t>Lueb</t>
  </si>
  <si>
    <t xml:space="preserve"> Nicole</t>
  </si>
  <si>
    <t>Schmitz</t>
  </si>
  <si>
    <t>Claudia</t>
  </si>
  <si>
    <t>ASC Rosellen/Neuss</t>
  </si>
  <si>
    <t>Kehrbusch</t>
  </si>
  <si>
    <t>Martina</t>
  </si>
  <si>
    <t>Athletik Waldniel</t>
  </si>
  <si>
    <t>Otten</t>
  </si>
  <si>
    <t>Simone</t>
  </si>
  <si>
    <t>DJK Elmar Kohlscheid</t>
  </si>
  <si>
    <t>Quast</t>
  </si>
  <si>
    <t>Tine</t>
  </si>
  <si>
    <t>DJK Löwe Hambach</t>
  </si>
  <si>
    <t>Saka</t>
  </si>
  <si>
    <t>Sabrina</t>
  </si>
  <si>
    <t>SK Düsseldorf 1906</t>
  </si>
  <si>
    <t>Michels</t>
  </si>
  <si>
    <t>Iris</t>
  </si>
  <si>
    <t>Langhanki</t>
  </si>
  <si>
    <t>Ute</t>
  </si>
  <si>
    <t>Herma</t>
  </si>
  <si>
    <t xml:space="preserve"> Heike</t>
  </si>
  <si>
    <t>DJK Herzogenrath</t>
  </si>
  <si>
    <t>Falke</t>
  </si>
  <si>
    <t>Lauftreff Inde Hahn</t>
  </si>
  <si>
    <t>Bleimann</t>
  </si>
  <si>
    <t xml:space="preserve"> Petra</t>
  </si>
  <si>
    <t>LAC Mausbach</t>
  </si>
  <si>
    <t>Cormann</t>
  </si>
  <si>
    <t xml:space="preserve"> Anne</t>
  </si>
  <si>
    <t>Esser</t>
  </si>
  <si>
    <t xml:space="preserve"> Eli</t>
  </si>
  <si>
    <t>Stockheim</t>
  </si>
  <si>
    <t>Klinkenberg</t>
  </si>
  <si>
    <t xml:space="preserve"> Astrid</t>
  </si>
  <si>
    <t>LSG Eschweiler</t>
  </si>
  <si>
    <t>Zeien</t>
  </si>
  <si>
    <t xml:space="preserve"> Anna</t>
  </si>
  <si>
    <t>Peeters</t>
  </si>
  <si>
    <t>Bouillaud</t>
  </si>
  <si>
    <t xml:space="preserve"> Claudia</t>
  </si>
  <si>
    <t>Hinke</t>
  </si>
  <si>
    <t>Hourtz</t>
  </si>
  <si>
    <t xml:space="preserve"> Britta</t>
  </si>
  <si>
    <t>LT Lucherberg</t>
  </si>
  <si>
    <t>Polis</t>
  </si>
  <si>
    <t>TV Roetgen</t>
  </si>
  <si>
    <t>Burhöi</t>
  </si>
  <si>
    <t xml:space="preserve"> Katrin</t>
  </si>
  <si>
    <t>ohne Verein</t>
  </si>
  <si>
    <t>Smekalova</t>
  </si>
  <si>
    <t>Hoensbroek</t>
  </si>
  <si>
    <t>Vaartjes</t>
  </si>
  <si>
    <t>Heleen</t>
  </si>
  <si>
    <t>Vermolen</t>
  </si>
  <si>
    <t>Annemieke</t>
  </si>
  <si>
    <t>Loopservice.nl</t>
  </si>
  <si>
    <t>Penners</t>
  </si>
  <si>
    <t>Sonja</t>
  </si>
  <si>
    <t>Beek Lb</t>
  </si>
  <si>
    <t>Spierings</t>
  </si>
  <si>
    <t>Mariëlle</t>
  </si>
  <si>
    <t>Valkenburg Lb</t>
  </si>
  <si>
    <t>Stroucken</t>
  </si>
  <si>
    <t>Lisette</t>
  </si>
  <si>
    <t>Herkenbosch</t>
  </si>
  <si>
    <t>Drent</t>
  </si>
  <si>
    <t>Caesar</t>
  </si>
  <si>
    <t>Schoenmakers</t>
  </si>
  <si>
    <t>Carolien</t>
  </si>
  <si>
    <t>Muller</t>
  </si>
  <si>
    <t>Karin</t>
  </si>
  <si>
    <t>STAP</t>
  </si>
  <si>
    <t>Willemsen</t>
  </si>
  <si>
    <t>Lisett</t>
  </si>
  <si>
    <t>Eummelen</t>
  </si>
  <si>
    <t>Lizette</t>
  </si>
  <si>
    <t>Gulpen</t>
  </si>
  <si>
    <t>Anita</t>
  </si>
  <si>
    <t>rocherath (BEL)</t>
  </si>
  <si>
    <t>Belinda</t>
  </si>
  <si>
    <t>Linssen</t>
  </si>
  <si>
    <t>Ulestraten</t>
  </si>
  <si>
    <t>Bonten</t>
  </si>
  <si>
    <t>Patricia</t>
  </si>
  <si>
    <t>Maastricht</t>
  </si>
  <si>
    <t>Hütten</t>
  </si>
  <si>
    <t>Gangelt (GER)</t>
  </si>
  <si>
    <t>Dedoyard</t>
  </si>
  <si>
    <t>Marjory</t>
  </si>
  <si>
    <t>ERTK</t>
  </si>
  <si>
    <t>Schoenen</t>
  </si>
  <si>
    <t>Astrid</t>
  </si>
  <si>
    <t>DJK Jung Siegfried Herzogenrath</t>
  </si>
  <si>
    <t>Bischof</t>
  </si>
  <si>
    <t>Inge</t>
  </si>
  <si>
    <t>* Aachen</t>
  </si>
  <si>
    <t>Henrard</t>
  </si>
  <si>
    <t>Nathalie</t>
  </si>
  <si>
    <t>*Hergenrath</t>
  </si>
  <si>
    <t>Margraff</t>
  </si>
  <si>
    <t>LAC Eupen</t>
  </si>
  <si>
    <t>Florquin</t>
  </si>
  <si>
    <t>Monique</t>
  </si>
  <si>
    <t>*Eupen</t>
  </si>
  <si>
    <t>Dohlen-Giesen</t>
  </si>
  <si>
    <t>DJK A. Würselen</t>
  </si>
  <si>
    <t>Ruchti</t>
  </si>
  <si>
    <t>Beate</t>
  </si>
  <si>
    <t>Team Oepe-Kölle</t>
  </si>
  <si>
    <t>Radermacher</t>
  </si>
  <si>
    <t>Neicken</t>
  </si>
  <si>
    <t>Kirsten</t>
  </si>
  <si>
    <t>Die Flietzen</t>
  </si>
  <si>
    <t>Ohn</t>
  </si>
  <si>
    <t>Solange</t>
  </si>
  <si>
    <t>Wilhelm</t>
  </si>
  <si>
    <t>Antje</t>
  </si>
  <si>
    <t>*Aachen</t>
  </si>
  <si>
    <t>Hölsaether</t>
  </si>
  <si>
    <t>Lisa</t>
  </si>
  <si>
    <t>Wintges</t>
  </si>
  <si>
    <t>Chantal</t>
  </si>
  <si>
    <t>Maquet</t>
  </si>
  <si>
    <t>Cécile</t>
  </si>
  <si>
    <t>Bellevaux Running</t>
  </si>
  <si>
    <t>Colgen</t>
  </si>
  <si>
    <t>Kornélia</t>
  </si>
  <si>
    <t>Mackels</t>
  </si>
  <si>
    <t>SC Elsenborn</t>
  </si>
  <si>
    <t>Adamietz</t>
  </si>
  <si>
    <t>Schröder</t>
  </si>
  <si>
    <t>*</t>
  </si>
  <si>
    <t>Lamboy</t>
  </si>
  <si>
    <t>Hofmann</t>
  </si>
  <si>
    <t>Lilian</t>
  </si>
  <si>
    <t>ASV Süchteln</t>
  </si>
  <si>
    <t>Felser</t>
  </si>
  <si>
    <t>Kasia</t>
  </si>
  <si>
    <t>Meitzel</t>
  </si>
  <si>
    <t>KLAASSEN</t>
  </si>
  <si>
    <t>Lara</t>
  </si>
  <si>
    <t>STB LANDGRAAF</t>
  </si>
  <si>
    <t>SPERAT</t>
  </si>
  <si>
    <t>Sibylle</t>
  </si>
  <si>
    <t>1968</t>
  </si>
  <si>
    <t>TV HAIBACH</t>
  </si>
  <si>
    <t>HASSE</t>
  </si>
  <si>
    <t>Helene</t>
  </si>
  <si>
    <t/>
  </si>
  <si>
    <t>BERGER</t>
  </si>
  <si>
    <t>Katja</t>
  </si>
  <si>
    <t>SCHMETZ</t>
  </si>
  <si>
    <t>Mireille</t>
  </si>
  <si>
    <t>1972</t>
  </si>
  <si>
    <t>EYMAEL</t>
  </si>
  <si>
    <t>Andrea</t>
  </si>
  <si>
    <t>ALEM</t>
  </si>
  <si>
    <t>Ogier</t>
  </si>
  <si>
    <t>Nancy</t>
  </si>
  <si>
    <t>Schins</t>
  </si>
  <si>
    <t>de Jong</t>
  </si>
  <si>
    <t>Tanja</t>
  </si>
  <si>
    <t>Offeringa</t>
  </si>
  <si>
    <t>Gerte</t>
  </si>
  <si>
    <t>STB</t>
  </si>
  <si>
    <t>Brenner</t>
  </si>
  <si>
    <t>Anke</t>
  </si>
  <si>
    <t>TG Neuss</t>
  </si>
  <si>
    <t>Van den Eijkel</t>
  </si>
  <si>
    <t>TSV Alemannia Aachen</t>
  </si>
  <si>
    <t>Rybakowski</t>
  </si>
  <si>
    <t>Branka</t>
  </si>
  <si>
    <t>STB Landgraaf</t>
  </si>
  <si>
    <t>Neumann</t>
  </si>
  <si>
    <t>Henrike</t>
  </si>
  <si>
    <t>Staubwolke Jülich</t>
  </si>
  <si>
    <t>Ernst</t>
  </si>
  <si>
    <t>Ann</t>
  </si>
  <si>
    <t>LG Ameln/Linnich</t>
  </si>
  <si>
    <t>Bürgerhausen</t>
  </si>
  <si>
    <t>Corinna</t>
  </si>
  <si>
    <t>Pavlicic</t>
  </si>
  <si>
    <t>Angela</t>
  </si>
  <si>
    <t>Beek</t>
  </si>
  <si>
    <t>Annette</t>
  </si>
  <si>
    <t>HSV Simmern</t>
  </si>
  <si>
    <t>Gielkens</t>
  </si>
  <si>
    <t>Steffi</t>
  </si>
  <si>
    <t>BSG FZ Jülich</t>
  </si>
  <si>
    <t>Natalie</t>
  </si>
  <si>
    <t>(Aachen)</t>
  </si>
  <si>
    <t>Bartos</t>
  </si>
  <si>
    <t>Engel</t>
  </si>
  <si>
    <t>Sabine</t>
  </si>
  <si>
    <t>ASC Rosellen</t>
  </si>
  <si>
    <t>Jacobs</t>
  </si>
  <si>
    <t>AV Maasrunners</t>
  </si>
  <si>
    <t>Berger</t>
  </si>
  <si>
    <t>Vera</t>
  </si>
  <si>
    <t>Theissen</t>
  </si>
  <si>
    <t>TV Konzen</t>
  </si>
  <si>
    <t>Adrian</t>
  </si>
  <si>
    <t>Marion</t>
  </si>
  <si>
    <t>LT Aachen Beverau</t>
  </si>
  <si>
    <t>Kördel</t>
  </si>
  <si>
    <t>Carina</t>
  </si>
  <si>
    <t>Borchert</t>
  </si>
  <si>
    <t>Annett</t>
  </si>
  <si>
    <t>RTC Frechen</t>
  </si>
  <si>
    <t>Schrouff</t>
  </si>
  <si>
    <t>Dahlen</t>
  </si>
  <si>
    <t>Liliane</t>
  </si>
  <si>
    <t>Isaac</t>
  </si>
  <si>
    <t>Wäser-Liedtke</t>
  </si>
  <si>
    <t>TuRa Monschau</t>
  </si>
  <si>
    <t>Krückemeier</t>
  </si>
  <si>
    <t>Susannna</t>
  </si>
  <si>
    <t>Formanns</t>
  </si>
  <si>
    <t>Gabriele</t>
  </si>
  <si>
    <t>(Köln)</t>
  </si>
  <si>
    <t>Baske</t>
  </si>
  <si>
    <t>Natascha</t>
  </si>
  <si>
    <t>LC-Herzogenrath</t>
  </si>
  <si>
    <t>Bielitza</t>
  </si>
  <si>
    <t>(Herzogenrath)</t>
  </si>
  <si>
    <t>Maaßen</t>
  </si>
  <si>
    <t>Flinke Füße Derichsweiler</t>
  </si>
  <si>
    <t>Ellinhoven-Krüger</t>
  </si>
  <si>
    <t>Gabi</t>
  </si>
  <si>
    <t>Marathon Club Eschweiler 1983</t>
  </si>
  <si>
    <t>Marina</t>
  </si>
  <si>
    <t>Wondrak</t>
  </si>
  <si>
    <t>Jung</t>
  </si>
  <si>
    <t>Sieglinde</t>
  </si>
  <si>
    <t>GDW</t>
  </si>
  <si>
    <t>Marinkovic</t>
  </si>
  <si>
    <t>Jasmina</t>
  </si>
  <si>
    <t>ART Düsseldorf</t>
  </si>
  <si>
    <t>Gautrois</t>
  </si>
  <si>
    <t>Königs,</t>
  </si>
  <si>
    <t>(Stolberg)</t>
  </si>
  <si>
    <t>Hermanns,</t>
  </si>
  <si>
    <t>Stolberg-Mausbach</t>
  </si>
  <si>
    <t>Handels,</t>
  </si>
  <si>
    <t>Pohlen,</t>
  </si>
  <si>
    <t>Klein,</t>
  </si>
  <si>
    <t>(Kreuzau)</t>
  </si>
  <si>
    <t>Zapp,</t>
  </si>
  <si>
    <t>FC Inde Hahn</t>
  </si>
  <si>
    <t>Meyer </t>
  </si>
  <si>
    <t>Petra </t>
  </si>
  <si>
    <t>Thyssen </t>
  </si>
  <si>
    <t>Melanie </t>
  </si>
  <si>
    <t>Gymnasium Alsdorf </t>
  </si>
  <si>
    <t>Benja </t>
  </si>
  <si>
    <t>Michaela </t>
  </si>
  <si>
    <t>Teipel </t>
  </si>
  <si>
    <t>Alexandra </t>
  </si>
  <si>
    <t>Hecker </t>
  </si>
  <si>
    <t>Maria </t>
  </si>
  <si>
    <t>Dauerlaufschule Köln </t>
  </si>
  <si>
    <t>Abuzahra </t>
  </si>
  <si>
    <t>Tribbels,</t>
  </si>
  <si>
    <t>Straatmann </t>
  </si>
  <si>
    <t>Heidi </t>
  </si>
  <si>
    <t>Clarenbach </t>
  </si>
  <si>
    <t>Steffi </t>
  </si>
  <si>
    <t>Schulz </t>
  </si>
  <si>
    <t>Jutta </t>
  </si>
  <si>
    <t>Emunds </t>
  </si>
  <si>
    <t>Elisabeth </t>
  </si>
  <si>
    <t>Birke </t>
  </si>
  <si>
    <t>Bonefeld,</t>
  </si>
  <si>
    <t>Claudis</t>
  </si>
  <si>
    <t>Rey</t>
  </si>
  <si>
    <t>LAZ Puma Troisdorf / Siegburg</t>
  </si>
  <si>
    <t>Tosch</t>
  </si>
  <si>
    <t>Mager</t>
  </si>
  <si>
    <t>Sandra</t>
  </si>
  <si>
    <t>TUS Mechernich 1897</t>
  </si>
  <si>
    <t>Teeken</t>
  </si>
  <si>
    <t>Vicky</t>
  </si>
  <si>
    <t>- kein Verein -</t>
  </si>
  <si>
    <t>Haas</t>
  </si>
  <si>
    <t>Ruth</t>
  </si>
  <si>
    <t>Peter-szabo</t>
  </si>
  <si>
    <t>Gorges</t>
  </si>
  <si>
    <t>Gaby</t>
  </si>
  <si>
    <t>TTC Mariaweiler</t>
  </si>
  <si>
    <t>Schwanke</t>
  </si>
  <si>
    <t xml:space="preserve">TUSEM Essen        </t>
  </si>
  <si>
    <t>TSV Weiss 1918/1928</t>
  </si>
  <si>
    <t>Brandenburger</t>
  </si>
  <si>
    <t>Kir.</t>
  </si>
  <si>
    <t xml:space="preserve">ASC Rosellen Neuss </t>
  </si>
  <si>
    <t>Hay</t>
  </si>
  <si>
    <t>Michel</t>
  </si>
  <si>
    <t>Monika</t>
  </si>
  <si>
    <t xml:space="preserve">FC Straberg        </t>
  </si>
  <si>
    <t xml:space="preserve">LAC Mausbach       </t>
  </si>
  <si>
    <t>Liedke</t>
  </si>
  <si>
    <t xml:space="preserve">MC Eschweiler      </t>
  </si>
  <si>
    <t>Fink</t>
  </si>
  <si>
    <t>Zimmerm.</t>
  </si>
  <si>
    <t>Alexandra</t>
  </si>
  <si>
    <t xml:space="preserve">ohne Verein        </t>
  </si>
  <si>
    <t>Frantzen</t>
  </si>
  <si>
    <t xml:space="preserve">Birkesdorfer TV    </t>
  </si>
  <si>
    <t>Schloßmacher</t>
  </si>
  <si>
    <t>Gisela</t>
  </si>
  <si>
    <t xml:space="preserve">Eschweiler         </t>
  </si>
  <si>
    <t>Pilz</t>
  </si>
  <si>
    <t xml:space="preserve">Alsdorf </t>
  </si>
  <si>
    <t>Weber</t>
  </si>
  <si>
    <t>Bettina</t>
  </si>
  <si>
    <t xml:space="preserve">Aachen             </t>
  </si>
  <si>
    <t>Porpar</t>
  </si>
  <si>
    <t xml:space="preserve">Dürwiß             </t>
  </si>
  <si>
    <t>Prochnow</t>
  </si>
  <si>
    <t>PRO Logistik Heinsb</t>
  </si>
  <si>
    <t>Guderian</t>
  </si>
  <si>
    <t>Elke</t>
  </si>
  <si>
    <t>Wirtz,</t>
  </si>
  <si>
    <t>Maria</t>
  </si>
  <si>
    <t>Laufgruppe Voecht</t>
  </si>
  <si>
    <t>Wings,</t>
  </si>
  <si>
    <t>LG Zuckerhorde Jülich</t>
  </si>
  <si>
    <t>Houben-Schlag,</t>
  </si>
  <si>
    <t>Elvira</t>
  </si>
  <si>
    <t>van de Winkel</t>
  </si>
  <si>
    <t>Nightladies</t>
  </si>
  <si>
    <t>Deussen,</t>
  </si>
  <si>
    <t>Domsel,</t>
  </si>
  <si>
    <t>Michaela</t>
  </si>
  <si>
    <t>Bodens,</t>
  </si>
  <si>
    <t>Dagmar</t>
  </si>
  <si>
    <t>Eveline</t>
  </si>
  <si>
    <t>Berg,</t>
  </si>
  <si>
    <t>(Niederzier)</t>
  </si>
  <si>
    <t>KOCH</t>
  </si>
  <si>
    <t>DIFFELS</t>
  </si>
  <si>
    <t>Vinciane</t>
  </si>
  <si>
    <t>JCR</t>
  </si>
  <si>
    <t>KOOB</t>
  </si>
  <si>
    <t>Marie-Cécile</t>
  </si>
  <si>
    <t>E.T.CHIÈVRES</t>
  </si>
  <si>
    <t>WEYLAND</t>
  </si>
  <si>
    <t>Manuela</t>
  </si>
  <si>
    <t>CSN CLERVAUX</t>
  </si>
  <si>
    <t>NOEL</t>
  </si>
  <si>
    <t>FICKERS</t>
  </si>
  <si>
    <t>ROCHERATH</t>
  </si>
  <si>
    <t>LENZEN</t>
  </si>
  <si>
    <t>HERBRAND</t>
  </si>
  <si>
    <t>Erika</t>
  </si>
  <si>
    <t>LAMBORAY</t>
  </si>
  <si>
    <t>Stephanie</t>
  </si>
  <si>
    <t>Desmaele</t>
  </si>
  <si>
    <t xml:space="preserve"> Ulrike</t>
  </si>
  <si>
    <t>Kirfel</t>
  </si>
  <si>
    <t xml:space="preserve"> Alwine</t>
  </si>
  <si>
    <t>Stassen</t>
  </si>
  <si>
    <t xml:space="preserve"> Katja</t>
  </si>
  <si>
    <t>Guschauski</t>
  </si>
  <si>
    <t xml:space="preserve"> Gabi</t>
  </si>
  <si>
    <t>Strömel,</t>
  </si>
  <si>
    <t>Gohmann,</t>
  </si>
  <si>
    <t>Aranka</t>
  </si>
  <si>
    <t>KAB Pumpe-Stich II</t>
  </si>
  <si>
    <t>Braun</t>
  </si>
  <si>
    <t>Freund</t>
  </si>
  <si>
    <t>Krantz</t>
  </si>
  <si>
    <t>SCHÜMMER</t>
  </si>
  <si>
    <t xml:space="preserve"> Bianka</t>
  </si>
  <si>
    <t>REINERT</t>
  </si>
  <si>
    <t xml:space="preserve"> Michaela</t>
  </si>
  <si>
    <t>Loverunning NYC</t>
  </si>
  <si>
    <t>MÜLLER-PEDERSEN</t>
  </si>
  <si>
    <t xml:space="preserve"> Henriette</t>
  </si>
  <si>
    <t>Cremer</t>
  </si>
  <si>
    <t>Katrin</t>
  </si>
  <si>
    <t>Aachen</t>
  </si>
  <si>
    <t>Lehtonen</t>
  </si>
  <si>
    <t>Mari</t>
  </si>
  <si>
    <t>JJC Lammersdorf</t>
  </si>
  <si>
    <t>Schultheis</t>
  </si>
  <si>
    <t>SG Pley</t>
  </si>
  <si>
    <t>Schöller</t>
  </si>
  <si>
    <t>Helga</t>
  </si>
  <si>
    <t>Hoepfner</t>
  </si>
  <si>
    <t>Dürener TV 1847</t>
  </si>
  <si>
    <t>Brands-Caminada</t>
  </si>
  <si>
    <t>Santina</t>
  </si>
  <si>
    <t>Grundbrecher</t>
  </si>
  <si>
    <t>Karla</t>
  </si>
  <si>
    <t>FC Viktoria Huppenbroich</t>
  </si>
  <si>
    <t>Schümmer</t>
  </si>
  <si>
    <t>Gangelt</t>
  </si>
  <si>
    <t>Zweiffel</t>
  </si>
  <si>
    <t>Bad- Münstereifel</t>
  </si>
  <si>
    <t>Langensiepen</t>
  </si>
  <si>
    <t>Tania</t>
  </si>
  <si>
    <t>Bad Breisig</t>
  </si>
  <si>
    <t>Offermann</t>
  </si>
  <si>
    <t>Rehlingen-Siersburg</t>
  </si>
  <si>
    <t>Burggraf</t>
  </si>
  <si>
    <t>Pamela</t>
  </si>
  <si>
    <t>Böhnke</t>
  </si>
  <si>
    <t>Susan</t>
  </si>
  <si>
    <t>TVE Bad Münstereifel</t>
  </si>
  <si>
    <t>Weitz</t>
  </si>
  <si>
    <t>Nideggen-Rath</t>
  </si>
  <si>
    <t>DJK Armada Euchen-Würselen</t>
  </si>
  <si>
    <t>Bourceau</t>
  </si>
  <si>
    <t>Ellen</t>
  </si>
  <si>
    <t>Beidler</t>
  </si>
  <si>
    <t>Dany</t>
  </si>
  <si>
    <t>Fingig</t>
  </si>
  <si>
    <t>Eßer</t>
  </si>
  <si>
    <t>Sommer</t>
  </si>
  <si>
    <t>Mechernich</t>
  </si>
  <si>
    <t>Orliowski</t>
  </si>
  <si>
    <t>Ilona</t>
  </si>
  <si>
    <t>Botterweck</t>
  </si>
  <si>
    <t>Kanina</t>
  </si>
  <si>
    <t>Pangels</t>
  </si>
  <si>
    <t>Lauftreff Schwanenberg</t>
  </si>
  <si>
    <t>Kiboumou</t>
  </si>
  <si>
    <t xml:space="preserve"> Carina</t>
  </si>
  <si>
    <t>TV Schwanenberg</t>
  </si>
  <si>
    <t>Althoff</t>
  </si>
  <si>
    <t xml:space="preserve"> Kerstin</t>
  </si>
  <si>
    <t>SSK Kerpen</t>
  </si>
  <si>
    <t>Wiora</t>
  </si>
  <si>
    <t>TV Huchem-Stammeln</t>
  </si>
  <si>
    <t>Passlack</t>
  </si>
  <si>
    <t xml:space="preserve"> Susanne</t>
  </si>
  <si>
    <t>Tetz</t>
  </si>
  <si>
    <t>Culmsee</t>
  </si>
  <si>
    <t>SSK Kerpen - Triathlon-_</t>
  </si>
  <si>
    <t>Schneider</t>
  </si>
  <si>
    <t xml:space="preserve"> Tina</t>
  </si>
  <si>
    <t xml:space="preserve"> Gerlinde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</si>
</sst>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0"/>
      <color indexed="8"/>
      <name val="Tahoma"/>
      <family val="0"/>
    </font>
    <font>
      <u val="single"/>
      <sz val="11"/>
      <name val="Arial"/>
      <family val="2"/>
    </font>
    <font>
      <sz val="11"/>
      <name val="Times New Roman"/>
      <family val="1"/>
    </font>
    <font>
      <sz val="9"/>
      <name val="Verdana"/>
      <family val="2"/>
    </font>
    <font>
      <sz val="8"/>
      <color indexed="8"/>
      <name val="Arial"/>
      <family val="2"/>
    </font>
    <font>
      <sz val="10"/>
      <color indexed="18"/>
      <name val="Arial"/>
      <family val="0"/>
    </font>
    <font>
      <sz val="10"/>
      <color indexed="8"/>
      <name val="Comic Sans MS"/>
      <family val="4"/>
    </font>
    <font>
      <b/>
      <u val="single"/>
      <sz val="11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sz val="9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sz val="8"/>
      <color indexed="8"/>
      <name val="Verdana"/>
      <family val="2"/>
    </font>
    <font>
      <sz val="10"/>
      <name val="Courier New"/>
      <family val="3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 quotePrefix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8" fillId="0" borderId="3" xfId="0" applyFont="1" applyBorder="1" applyAlignment="1" quotePrefix="1">
      <alignment/>
    </xf>
    <xf numFmtId="0" fontId="0" fillId="0" borderId="3" xfId="0" applyBorder="1" applyAlignment="1">
      <alignment/>
    </xf>
    <xf numFmtId="0" fontId="11" fillId="0" borderId="1" xfId="0" applyFont="1" applyFill="1" applyBorder="1" applyAlignment="1">
      <alignment/>
    </xf>
    <xf numFmtId="0" fontId="13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5" fillId="2" borderId="1" xfId="0" applyFont="1" applyFill="1" applyBorder="1" applyAlignment="1">
      <alignment wrapText="1"/>
    </xf>
    <xf numFmtId="0" fontId="8" fillId="0" borderId="3" xfId="0" applyFont="1" applyBorder="1" applyAlignment="1">
      <alignment/>
    </xf>
    <xf numFmtId="1" fontId="0" fillId="0" borderId="1" xfId="0" applyNumberFormat="1" applyBorder="1" applyAlignment="1">
      <alignment/>
    </xf>
    <xf numFmtId="0" fontId="17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20" applyFont="1" applyFill="1" applyBorder="1" applyAlignment="1">
      <alignment horizontal="left"/>
      <protection/>
    </xf>
    <xf numFmtId="0" fontId="18" fillId="0" borderId="1" xfId="20" applyFont="1" applyFill="1" applyBorder="1" applyAlignment="1">
      <alignment/>
      <protection/>
    </xf>
    <xf numFmtId="0" fontId="20" fillId="0" borderId="1" xfId="20" applyFont="1" applyFill="1" applyBorder="1" applyAlignment="1">
      <alignment horizontal="left"/>
      <protection/>
    </xf>
    <xf numFmtId="0" fontId="20" fillId="0" borderId="1" xfId="20" applyFont="1" applyFill="1" applyBorder="1" applyAlignment="1">
      <alignment/>
      <protection/>
    </xf>
    <xf numFmtId="0" fontId="0" fillId="0" borderId="1" xfId="0" applyNumberFormat="1" applyBorder="1" applyAlignment="1" quotePrefix="1">
      <alignment/>
    </xf>
    <xf numFmtId="0" fontId="21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25" fillId="0" borderId="1" xfId="0" applyFont="1" applyBorder="1" applyAlignment="1">
      <alignment/>
    </xf>
    <xf numFmtId="0" fontId="14" fillId="0" borderId="1" xfId="0" applyNumberFormat="1" applyFont="1" applyFill="1" applyBorder="1" applyAlignment="1" applyProtection="1">
      <alignment/>
      <protection/>
    </xf>
    <xf numFmtId="0" fontId="26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" fontId="3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/>
    </xf>
    <xf numFmtId="0" fontId="9" fillId="0" borderId="6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0" fontId="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/>
    </xf>
    <xf numFmtId="0" fontId="14" fillId="0" borderId="6" xfId="0" applyNumberFormat="1" applyFont="1" applyFill="1" applyBorder="1" applyAlignment="1" applyProtection="1">
      <alignment/>
      <protection/>
    </xf>
    <xf numFmtId="0" fontId="2" fillId="0" borderId="6" xfId="0" applyFont="1" applyBorder="1" applyAlignment="1">
      <alignment/>
    </xf>
    <xf numFmtId="0" fontId="20" fillId="0" borderId="1" xfId="0" applyFont="1" applyFill="1" applyBorder="1" applyAlignment="1">
      <alignment/>
    </xf>
    <xf numFmtId="0" fontId="25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1" fontId="0" fillId="0" borderId="5" xfId="0" applyNumberFormat="1" applyBorder="1" applyAlignment="1">
      <alignment/>
    </xf>
    <xf numFmtId="0" fontId="9" fillId="0" borderId="7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4" xfId="0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ac.de/fasttiming/veranstaltungen/ergebnisse/EurodeLauf2007/HtmlResults/10kmLauf/Gesamteinzelwertung/Certificate_501MeyerPetra.html" TargetMode="External" /><Relationship Id="rId2" Type="http://schemas.openxmlformats.org/officeDocument/2006/relationships/hyperlink" Target="http://www.joac.de/fasttiming/veranstaltungen/ergebnisse/EurodeLauf2007/HtmlResults/10kmLauf/Gesamteinzelwertung/Certificate_553ThyssenMelanie.html" TargetMode="External" /><Relationship Id="rId3" Type="http://schemas.openxmlformats.org/officeDocument/2006/relationships/hyperlink" Target="http://www.joac.de/fasttiming/veranstaltungen/ergebnisse/EurodeLauf2007/HtmlResults/10kmLauf/Gesamteinzelwertung/Certificate_549BenjaMichaela.html" TargetMode="External" /><Relationship Id="rId4" Type="http://schemas.openxmlformats.org/officeDocument/2006/relationships/hyperlink" Target="http://www.joac.de/fasttiming/veranstaltungen/ergebnisse/EurodeLauf2007/HtmlResults/10kmLauf/Gesamteinzelwertung/Certificate_558TeipelAlexandra.html" TargetMode="External" /><Relationship Id="rId5" Type="http://schemas.openxmlformats.org/officeDocument/2006/relationships/hyperlink" Target="http://www.joac.de/fasttiming/veranstaltungen/ergebnisse/EurodeLauf2007/HtmlResults/10kmLauf/Gesamteinzelwertung/Certificate_663HeckerMaria.html" TargetMode="External" /><Relationship Id="rId6" Type="http://schemas.openxmlformats.org/officeDocument/2006/relationships/hyperlink" Target="http://www.joac.de/fasttiming/veranstaltungen/ergebnisse/EurodeLauf2007/HtmlResults/10kmLauf/Gesamteinzelwertung/Certificate_588AbuzahraPetra.html" TargetMode="External" /><Relationship Id="rId7" Type="http://schemas.openxmlformats.org/officeDocument/2006/relationships/hyperlink" Target="http://www.joac.de/fasttiming/veranstaltungen/ergebnisse/EurodeLauf2007/HtmlResults/Halbmarathon/Gesamteinzelwertung/Certificate_150StraatmannHeidi.html" TargetMode="External" /><Relationship Id="rId8" Type="http://schemas.openxmlformats.org/officeDocument/2006/relationships/hyperlink" Target="http://www.joac.de/fasttiming/veranstaltungen/ergebnisse/EurodeLauf2007/HtmlResults/Halbmarathon/Gesamteinzelwertung/Certificate_748ClarenbachSteffi.html" TargetMode="External" /><Relationship Id="rId9" Type="http://schemas.openxmlformats.org/officeDocument/2006/relationships/hyperlink" Target="http://www.joac.de/fasttiming/veranstaltungen/ergebnisse/EurodeLauf2007/HtmlResults/Halbmarathon/Gesamteinzelwertung/Certificate_318SchulzJutta.html" TargetMode="External" /><Relationship Id="rId10" Type="http://schemas.openxmlformats.org/officeDocument/2006/relationships/hyperlink" Target="http://www.joac.de/fasttiming/veranstaltungen/ergebnisse/EurodeLauf2007/HtmlResults/Halbmarathon/Gesamteinzelwertung/Certificate_221EmundsElisabeth.html" TargetMode="External" /><Relationship Id="rId11" Type="http://schemas.openxmlformats.org/officeDocument/2006/relationships/hyperlink" Target="http://www.joac.de/fasttiming/veranstaltungen/ergebnisse/EurodeLauf2007/HtmlResults/Halbmarathon/Gesamteinzelwertung/Certificate_172BirkeHeidi.html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23"/>
  <sheetViews>
    <sheetView showGridLines="0"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4.28125" style="25" customWidth="1"/>
    <col min="2" max="2" width="9.7109375" style="4" customWidth="1"/>
    <col min="3" max="3" width="7.57421875" style="4" customWidth="1"/>
    <col min="4" max="4" width="3.140625" style="4" customWidth="1"/>
    <col min="5" max="5" width="8.7109375" style="4" customWidth="1"/>
    <col min="6" max="12" width="0.85546875" style="4" customWidth="1"/>
    <col min="13" max="42" width="3.140625" style="4" customWidth="1"/>
    <col min="43" max="43" width="5.7109375" style="4" customWidth="1"/>
    <col min="44" max="44" width="3.57421875" style="4" customWidth="1"/>
    <col min="45" max="45" width="5.140625" style="4" customWidth="1"/>
    <col min="46" max="46" width="4.7109375" style="4" customWidth="1"/>
    <col min="47" max="47" width="5.00390625" style="4" customWidth="1"/>
    <col min="48" max="48" width="13.140625" style="3" customWidth="1"/>
    <col min="49" max="49" width="5.00390625" style="9" customWidth="1"/>
    <col min="50" max="16384" width="11.421875" style="18" customWidth="1"/>
  </cols>
  <sheetData>
    <row r="1" spans="1:49" s="23" customFormat="1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</v>
      </c>
      <c r="G1" s="1" t="s">
        <v>5</v>
      </c>
      <c r="H1" s="1" t="s">
        <v>6</v>
      </c>
      <c r="I1" s="1" t="s">
        <v>10</v>
      </c>
      <c r="J1" s="1" t="s">
        <v>9</v>
      </c>
      <c r="K1" s="1" t="s">
        <v>7</v>
      </c>
      <c r="L1" s="1" t="s">
        <v>8</v>
      </c>
      <c r="M1" s="1" t="s">
        <v>11</v>
      </c>
      <c r="N1" s="1" t="s">
        <v>47</v>
      </c>
      <c r="O1" s="1" t="s">
        <v>13</v>
      </c>
      <c r="P1" s="1" t="s">
        <v>12</v>
      </c>
      <c r="Q1" s="1" t="s">
        <v>15</v>
      </c>
      <c r="R1" s="1" t="s">
        <v>16</v>
      </c>
      <c r="S1" s="1" t="s">
        <v>17</v>
      </c>
      <c r="T1" s="1" t="s">
        <v>14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23</v>
      </c>
      <c r="Z1" s="1" t="s">
        <v>48</v>
      </c>
      <c r="AA1" s="1" t="s">
        <v>25</v>
      </c>
      <c r="AB1" s="1" t="s">
        <v>26</v>
      </c>
      <c r="AC1" s="1" t="s">
        <v>24</v>
      </c>
      <c r="AD1" s="1" t="s">
        <v>27</v>
      </c>
      <c r="AE1" s="1" t="s">
        <v>22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45</v>
      </c>
      <c r="AL1" s="1" t="s">
        <v>33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2" t="s">
        <v>1</v>
      </c>
      <c r="AW1" s="1" t="s">
        <v>0</v>
      </c>
    </row>
    <row r="2" spans="1:49" ht="15.75" customHeight="1">
      <c r="A2" s="14">
        <v>1</v>
      </c>
      <c r="B2" s="9" t="s">
        <v>146</v>
      </c>
      <c r="C2" s="9" t="s">
        <v>141</v>
      </c>
      <c r="D2" s="9">
        <v>71</v>
      </c>
      <c r="E2" s="9" t="s">
        <v>147</v>
      </c>
      <c r="F2" s="6"/>
      <c r="G2" s="6"/>
      <c r="I2" s="4">
        <v>46</v>
      </c>
      <c r="J2" s="4">
        <v>46</v>
      </c>
      <c r="M2" s="17">
        <v>48</v>
      </c>
      <c r="N2" s="4">
        <v>50</v>
      </c>
      <c r="O2" s="4">
        <v>50</v>
      </c>
      <c r="R2" s="4">
        <v>47</v>
      </c>
      <c r="S2" s="4">
        <v>48</v>
      </c>
      <c r="T2" s="4">
        <v>50</v>
      </c>
      <c r="V2" s="17">
        <v>48</v>
      </c>
      <c r="W2" s="4">
        <v>50</v>
      </c>
      <c r="X2" s="4">
        <v>50</v>
      </c>
      <c r="Y2" s="4">
        <v>50</v>
      </c>
      <c r="Z2" s="4">
        <v>46</v>
      </c>
      <c r="AB2" s="4">
        <v>37</v>
      </c>
      <c r="AC2" s="4">
        <v>47</v>
      </c>
      <c r="AE2" s="4">
        <v>49</v>
      </c>
      <c r="AF2" s="17">
        <v>49</v>
      </c>
      <c r="AG2" s="4">
        <v>50</v>
      </c>
      <c r="AJ2" s="4">
        <v>49</v>
      </c>
      <c r="AK2" s="4">
        <v>50</v>
      </c>
      <c r="AM2" s="17">
        <v>42</v>
      </c>
      <c r="AQ2" s="3">
        <f>SUM(F2:AP2)</f>
        <v>1002</v>
      </c>
      <c r="AR2" s="4">
        <f>(COUNT(F2:AP2))</f>
        <v>21</v>
      </c>
      <c r="AS2" s="4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738</v>
      </c>
      <c r="AT2" s="4">
        <f>IF(COUNT(F2:AP2)&lt;22,IF(COUNT(F2:AP2)&gt;14,(COUNT(F2:AP2)-15),0)*20,120)</f>
        <v>120</v>
      </c>
      <c r="AU2" s="3">
        <f aca="true" t="shared" si="0" ref="AU2:AU36">AS2+AT2</f>
        <v>858</v>
      </c>
      <c r="AV2" s="15" t="str">
        <f>B2</f>
        <v>Polis</v>
      </c>
      <c r="AW2" s="7">
        <f>A2</f>
        <v>1</v>
      </c>
    </row>
    <row r="3" spans="1:49" ht="15.75" customHeight="1">
      <c r="A3" s="14">
        <v>2</v>
      </c>
      <c r="B3" s="9" t="s">
        <v>187</v>
      </c>
      <c r="C3" s="9" t="s">
        <v>60</v>
      </c>
      <c r="D3" s="9">
        <v>72</v>
      </c>
      <c r="E3" s="9" t="s">
        <v>188</v>
      </c>
      <c r="F3" s="6"/>
      <c r="G3" s="6"/>
      <c r="J3" s="4">
        <v>34</v>
      </c>
      <c r="K3" s="4">
        <v>44</v>
      </c>
      <c r="L3" s="4">
        <v>46</v>
      </c>
      <c r="O3" s="4">
        <v>45</v>
      </c>
      <c r="P3" s="4">
        <v>39</v>
      </c>
      <c r="S3" s="4">
        <v>46</v>
      </c>
      <c r="U3" s="4">
        <v>46</v>
      </c>
      <c r="V3" s="4">
        <v>50</v>
      </c>
      <c r="W3" s="4">
        <v>46</v>
      </c>
      <c r="Z3" s="4">
        <v>41</v>
      </c>
      <c r="AD3" s="4">
        <v>49</v>
      </c>
      <c r="AE3" s="4">
        <v>47</v>
      </c>
      <c r="AF3" s="17">
        <v>45</v>
      </c>
      <c r="AG3" s="4">
        <v>47</v>
      </c>
      <c r="AH3" s="4">
        <v>47</v>
      </c>
      <c r="AI3" s="4">
        <v>49</v>
      </c>
      <c r="AJ3" s="4">
        <v>45</v>
      </c>
      <c r="AQ3" s="3">
        <f>SUM(F3:AP3)</f>
        <v>766</v>
      </c>
      <c r="AR3" s="4">
        <f>(COUNT(F3:AP3))</f>
        <v>17</v>
      </c>
      <c r="AS3" s="4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</f>
        <v>693</v>
      </c>
      <c r="AT3" s="4">
        <f>IF(COUNT(F3:AP3)&lt;22,IF(COUNT(F3:AP3)&gt;14,(COUNT(F3:AP3)-15),0)*20,120)</f>
        <v>40</v>
      </c>
      <c r="AU3" s="3">
        <f t="shared" si="0"/>
        <v>733</v>
      </c>
      <c r="AV3" s="15" t="str">
        <f>B3</f>
        <v>Hütten</v>
      </c>
      <c r="AW3" s="7">
        <f>A3</f>
        <v>2</v>
      </c>
    </row>
    <row r="4" spans="1:47" ht="15.75" customHeight="1">
      <c r="A4" s="14">
        <v>3</v>
      </c>
      <c r="B4" s="56" t="s">
        <v>231</v>
      </c>
      <c r="C4" s="56" t="s">
        <v>68</v>
      </c>
      <c r="D4" s="56">
        <v>1968</v>
      </c>
      <c r="E4" s="56" t="s">
        <v>280</v>
      </c>
      <c r="K4" s="17">
        <v>43</v>
      </c>
      <c r="N4" s="4">
        <v>49</v>
      </c>
      <c r="P4" s="4">
        <v>42</v>
      </c>
      <c r="Q4" s="17">
        <v>49</v>
      </c>
      <c r="U4" s="4">
        <v>47</v>
      </c>
      <c r="W4" s="4">
        <v>48</v>
      </c>
      <c r="Y4" s="4">
        <v>48</v>
      </c>
      <c r="AD4" s="17">
        <v>47</v>
      </c>
      <c r="AF4" s="17">
        <v>44</v>
      </c>
      <c r="AH4" s="4">
        <v>48</v>
      </c>
      <c r="AJ4" s="4">
        <v>47</v>
      </c>
      <c r="AK4" s="4">
        <v>47</v>
      </c>
      <c r="AM4" s="17">
        <v>39</v>
      </c>
      <c r="AN4" s="17">
        <v>49</v>
      </c>
      <c r="AO4" s="4">
        <v>49</v>
      </c>
      <c r="AP4" s="4">
        <v>44</v>
      </c>
      <c r="AQ4" s="3">
        <f>SUM(F4:AP4)</f>
        <v>740</v>
      </c>
      <c r="AR4" s="4">
        <f>(COUNT(F4:AP4))</f>
        <v>16</v>
      </c>
      <c r="AS4" s="4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</f>
        <v>701</v>
      </c>
      <c r="AT4" s="4">
        <f>IF(COUNT(F4:AP4)&lt;22,IF(COUNT(F4:AP4)&gt;14,(COUNT(F4:AP4)-15),0)*20,120)</f>
        <v>20</v>
      </c>
      <c r="AU4" s="3">
        <f t="shared" si="0"/>
        <v>721</v>
      </c>
    </row>
    <row r="5" spans="1:48" ht="15.75" customHeight="1">
      <c r="A5" s="14">
        <v>4</v>
      </c>
      <c r="B5" s="46" t="s">
        <v>61</v>
      </c>
      <c r="C5" s="46" t="s">
        <v>62</v>
      </c>
      <c r="D5" s="47" t="s">
        <v>56</v>
      </c>
      <c r="E5" s="48" t="s">
        <v>63</v>
      </c>
      <c r="F5" s="10">
        <v>45</v>
      </c>
      <c r="G5" s="10"/>
      <c r="H5" s="10">
        <v>48</v>
      </c>
      <c r="I5" s="10"/>
      <c r="J5" s="10"/>
      <c r="K5" s="10">
        <v>46</v>
      </c>
      <c r="L5" s="10"/>
      <c r="M5" s="10"/>
      <c r="N5" s="10"/>
      <c r="O5" s="10"/>
      <c r="P5" s="10"/>
      <c r="Q5" s="17">
        <v>50</v>
      </c>
      <c r="R5" s="10">
        <v>45</v>
      </c>
      <c r="S5" s="10"/>
      <c r="T5" s="10">
        <v>48</v>
      </c>
      <c r="U5" s="10"/>
      <c r="V5" s="10"/>
      <c r="W5" s="10"/>
      <c r="X5" s="10"/>
      <c r="Y5" s="10">
        <v>49</v>
      </c>
      <c r="Z5" s="10">
        <v>42</v>
      </c>
      <c r="AA5" s="10">
        <v>44</v>
      </c>
      <c r="AB5" s="10">
        <v>34</v>
      </c>
      <c r="AC5" s="10"/>
      <c r="AD5" s="10"/>
      <c r="AE5" s="10"/>
      <c r="AF5" s="10"/>
      <c r="AG5" s="10"/>
      <c r="AH5" s="10"/>
      <c r="AI5" s="10"/>
      <c r="AJ5" s="10">
        <v>44</v>
      </c>
      <c r="AK5" s="10"/>
      <c r="AL5" s="10"/>
      <c r="AM5" s="17">
        <v>35</v>
      </c>
      <c r="AN5" s="10"/>
      <c r="AO5" s="10"/>
      <c r="AP5" s="10"/>
      <c r="AQ5" s="3">
        <f>SUM(F5:AP5)</f>
        <v>530</v>
      </c>
      <c r="AR5" s="4">
        <f>(COUNT(F5:AP5))</f>
        <v>12</v>
      </c>
      <c r="AS5" s="4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</f>
        <v>530</v>
      </c>
      <c r="AT5" s="4">
        <f>IF(COUNT(F5:AP5)&lt;22,IF(COUNT(F5:AP5)&gt;14,(COUNT(F5:AP5)-15),0)*20,120)</f>
        <v>0</v>
      </c>
      <c r="AU5" s="3">
        <f t="shared" si="0"/>
        <v>530</v>
      </c>
      <c r="AV5" s="3" t="str">
        <f aca="true" t="shared" si="1" ref="AV5:AV15">B5</f>
        <v>Wirtz</v>
      </c>
    </row>
    <row r="6" spans="1:47" ht="15.75" customHeight="1">
      <c r="A6" s="14"/>
      <c r="B6" s="46"/>
      <c r="C6" s="46"/>
      <c r="D6" s="47"/>
      <c r="E6" s="4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7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7"/>
      <c r="AN6" s="10"/>
      <c r="AO6" s="10"/>
      <c r="AP6" s="10"/>
      <c r="AQ6" s="3"/>
      <c r="AU6" s="3"/>
    </row>
    <row r="7" spans="1:47" ht="15.75" customHeight="1">
      <c r="A7" s="14"/>
      <c r="B7" s="46"/>
      <c r="C7" s="46"/>
      <c r="D7" s="47"/>
      <c r="E7" s="4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7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7"/>
      <c r="AN7" s="10"/>
      <c r="AO7" s="10"/>
      <c r="AP7" s="10"/>
      <c r="AQ7" s="3"/>
      <c r="AU7" s="3"/>
    </row>
    <row r="8" spans="1:47" ht="15.75" customHeight="1">
      <c r="A8" s="14"/>
      <c r="B8" s="46"/>
      <c r="C8" s="46"/>
      <c r="D8" s="47"/>
      <c r="E8" s="4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7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7"/>
      <c r="AN8" s="10"/>
      <c r="AO8" s="10"/>
      <c r="AP8" s="10"/>
      <c r="AQ8" s="3"/>
      <c r="AU8" s="3"/>
    </row>
    <row r="9" spans="1:49" ht="33.75" customHeight="1">
      <c r="A9" s="14"/>
      <c r="B9" s="18" t="s">
        <v>143</v>
      </c>
      <c r="C9" s="18" t="s">
        <v>144</v>
      </c>
      <c r="D9" s="18">
        <v>69</v>
      </c>
      <c r="E9" s="18" t="s">
        <v>145</v>
      </c>
      <c r="I9" s="4">
        <v>48</v>
      </c>
      <c r="K9" s="26">
        <v>45</v>
      </c>
      <c r="P9" s="4">
        <v>47</v>
      </c>
      <c r="S9" s="4">
        <v>49</v>
      </c>
      <c r="AA9" s="4">
        <v>46</v>
      </c>
      <c r="AB9" s="4">
        <v>39</v>
      </c>
      <c r="AF9" s="17">
        <v>47</v>
      </c>
      <c r="AH9" s="4">
        <v>49</v>
      </c>
      <c r="AQ9" s="3">
        <f>SUM(F9:AP9)</f>
        <v>370</v>
      </c>
      <c r="AR9" s="4">
        <f>(COUNT(F9:AP9))</f>
        <v>8</v>
      </c>
      <c r="AS9" s="4">
        <f>IF(COUNT(F9:AP9)&gt;0,LARGE(F9:AP9,1),0)+IF(COUNT(F9:AP9)&gt;1,LARGE(F9:AP9,2),0)+IF(COUNT(F9:AP9)&gt;2,LARGE(F9:AP9,3),0)+IF(COUNT(F9:AP9)&gt;3,LARGE(F9:AP9,4),0)+IF(COUNT(F9:AP9)&gt;4,LARGE(F9:AP9,5),0)+IF(COUNT(F9:AP9)&gt;5,LARGE(F9:AP9,6),0)+IF(COUNT(F9:AP9)&gt;6,LARGE(F9:AP9,7),0)+IF(COUNT(F9:AP9)&gt;7,LARGE(F9:AP9,8),0)+IF(COUNT(F9:AP9)&gt;8,LARGE(F9:AP9,9),0)+IF(COUNT(F9:AP9)&gt;9,LARGE(F9:AP9,10),0)+IF(COUNT(F9:AP9)&gt;10,LARGE(F9:AP9,11),0)+IF(COUNT(F9:AP9)&gt;11,LARGE(F9:AP9,12),0)+IF(COUNT(F9:AP9)&gt;12,LARGE(F9:AP9,13),0)+IF(COUNT(F9:AP9)&gt;13,LARGE(F9:AP9,14),0)+IF(COUNT(F9:AP9)&gt;14,LARGE(F9:AP9,15),0)</f>
        <v>370</v>
      </c>
      <c r="AT9" s="4">
        <f>IF(COUNT(F9:AP9)&lt;22,IF(COUNT(F9:AP9)&gt;14,(COUNT(F9:AP9)-15),0)*20,120)</f>
        <v>0</v>
      </c>
      <c r="AU9" s="3">
        <f t="shared" si="0"/>
        <v>370</v>
      </c>
      <c r="AV9" s="15" t="str">
        <f t="shared" si="1"/>
        <v>Hourtz</v>
      </c>
      <c r="AW9" s="7">
        <f>A9</f>
        <v>0</v>
      </c>
    </row>
    <row r="10" spans="1:48" ht="15.75" customHeight="1">
      <c r="A10" s="14"/>
      <c r="B10" s="18" t="s">
        <v>111</v>
      </c>
      <c r="C10" s="18" t="s">
        <v>112</v>
      </c>
      <c r="D10" s="18">
        <v>72</v>
      </c>
      <c r="E10" s="18" t="s">
        <v>113</v>
      </c>
      <c r="G10" s="10">
        <v>47</v>
      </c>
      <c r="H10" s="10">
        <v>49</v>
      </c>
      <c r="I10" s="10">
        <v>47</v>
      </c>
      <c r="J10" s="10"/>
      <c r="K10" s="10"/>
      <c r="L10" s="10">
        <v>49</v>
      </c>
      <c r="M10" s="10"/>
      <c r="N10" s="10"/>
      <c r="O10" s="10"/>
      <c r="P10" s="10">
        <v>44</v>
      </c>
      <c r="Q10" s="10"/>
      <c r="R10" s="10"/>
      <c r="S10" s="10">
        <v>47</v>
      </c>
      <c r="T10" s="10"/>
      <c r="U10" s="10">
        <v>50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3">
        <f>SUM(F10:AP10)</f>
        <v>333</v>
      </c>
      <c r="AR10" s="4">
        <f>(COUNT(F10:AP10))</f>
        <v>7</v>
      </c>
      <c r="AS10" s="4">
        <f>IF(COUNT(F10:AP10)&gt;0,LARGE(F10:AP10,1),0)+IF(COUNT(F10:AP10)&gt;1,LARGE(F10:AP10,2),0)+IF(COUNT(F10:AP10)&gt;2,LARGE(F10:AP10,3),0)+IF(COUNT(F10:AP10)&gt;3,LARGE(F10:AP10,4),0)+IF(COUNT(F10:AP10)&gt;4,LARGE(F10:AP10,5),0)+IF(COUNT(F10:AP10)&gt;5,LARGE(F10:AP10,6),0)+IF(COUNT(F10:AP10)&gt;6,LARGE(F10:AP10,7),0)+IF(COUNT(F10:AP10)&gt;7,LARGE(F10:AP10,8),0)+IF(COUNT(F10:AP10)&gt;8,LARGE(F10:AP10,9),0)+IF(COUNT(F10:AP10)&gt;9,LARGE(F10:AP10,10),0)+IF(COUNT(F10:AP10)&gt;10,LARGE(F10:AP10,11),0)+IF(COUNT(F10:AP10)&gt;11,LARGE(F10:AP10,12),0)+IF(COUNT(F10:AP10)&gt;12,LARGE(F10:AP10,13),0)+IF(COUNT(F10:AP10)&gt;13,LARGE(F10:AP10,14),0)+IF(COUNT(F10:AP10)&gt;14,LARGE(F10:AP10,15),0)</f>
        <v>333</v>
      </c>
      <c r="AT10" s="4">
        <f>IF(COUNT(F10:AP10)&lt;22,IF(COUNT(F10:AP10)&gt;14,(COUNT(F10:AP10)-15),0)*20,120)</f>
        <v>0</v>
      </c>
      <c r="AU10" s="3">
        <f t="shared" si="0"/>
        <v>333</v>
      </c>
      <c r="AV10" s="3" t="str">
        <f t="shared" si="1"/>
        <v>Quast</v>
      </c>
    </row>
    <row r="11" spans="1:48" ht="15.75" customHeight="1">
      <c r="A11" s="14"/>
      <c r="B11" s="19" t="s">
        <v>64</v>
      </c>
      <c r="C11" s="19" t="s">
        <v>62</v>
      </c>
      <c r="D11" s="20" t="s">
        <v>56</v>
      </c>
      <c r="E11" s="21" t="s">
        <v>43</v>
      </c>
      <c r="F11" s="10">
        <v>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7">
        <v>48</v>
      </c>
      <c r="R11" s="10">
        <v>44</v>
      </c>
      <c r="S11" s="10"/>
      <c r="T11" s="10">
        <v>47</v>
      </c>
      <c r="U11" s="10"/>
      <c r="V11" s="10"/>
      <c r="W11" s="10">
        <v>49</v>
      </c>
      <c r="X11" s="10">
        <v>48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7">
        <v>36</v>
      </c>
      <c r="AN11" s="10"/>
      <c r="AO11" s="10"/>
      <c r="AP11" s="10"/>
      <c r="AQ11" s="3">
        <f>SUM(F11:AP11)</f>
        <v>316</v>
      </c>
      <c r="AR11" s="4">
        <f>(COUNT(F11:AP11))</f>
        <v>7</v>
      </c>
      <c r="AS11" s="4">
        <f>IF(COUNT(F11:AP11)&gt;0,LARGE(F11:AP11,1),0)+IF(COUNT(F11:AP11)&gt;1,LARGE(F11:AP11,2),0)+IF(COUNT(F11:AP11)&gt;2,LARGE(F11:AP11,3),0)+IF(COUNT(F11:AP11)&gt;3,LARGE(F11:AP11,4),0)+IF(COUNT(F11:AP11)&gt;4,LARGE(F11:AP11,5),0)+IF(COUNT(F11:AP11)&gt;5,LARGE(F11:AP11,6),0)+IF(COUNT(F11:AP11)&gt;6,LARGE(F11:AP11,7),0)+IF(COUNT(F11:AP11)&gt;7,LARGE(F11:AP11,8),0)+IF(COUNT(F11:AP11)&gt;8,LARGE(F11:AP11,9),0)+IF(COUNT(F11:AP11)&gt;9,LARGE(F11:AP11,10),0)+IF(COUNT(F11:AP11)&gt;10,LARGE(F11:AP11,11),0)+IF(COUNT(F11:AP11)&gt;11,LARGE(F11:AP11,12),0)+IF(COUNT(F11:AP11)&gt;12,LARGE(F11:AP11,13),0)+IF(COUNT(F11:AP11)&gt;13,LARGE(F11:AP11,14),0)+IF(COUNT(F11:AP11)&gt;14,LARGE(F11:AP11,15),0)</f>
        <v>316</v>
      </c>
      <c r="AT11" s="4">
        <f>IF(COUNT(F11:AP11)&lt;22,IF(COUNT(F11:AP11)&gt;14,(COUNT(F11:AP11)-15),0)*20,120)</f>
        <v>0</v>
      </c>
      <c r="AU11" s="3">
        <f t="shared" si="0"/>
        <v>316</v>
      </c>
      <c r="AV11" s="3" t="str">
        <f t="shared" si="1"/>
        <v>Jansen</v>
      </c>
    </row>
    <row r="12" spans="1:49" ht="15.75" customHeight="1">
      <c r="A12" s="14"/>
      <c r="B12" s="18" t="s">
        <v>97</v>
      </c>
      <c r="C12" s="18" t="s">
        <v>98</v>
      </c>
      <c r="D12" s="18">
        <v>68</v>
      </c>
      <c r="E12" s="18" t="s">
        <v>99</v>
      </c>
      <c r="G12" s="17">
        <v>40</v>
      </c>
      <c r="H12" s="10"/>
      <c r="I12" s="10"/>
      <c r="J12" s="10"/>
      <c r="K12" s="10"/>
      <c r="L12" s="10"/>
      <c r="M12" s="10"/>
      <c r="N12" s="10"/>
      <c r="O12" s="10"/>
      <c r="P12" s="10"/>
      <c r="Q12" s="34">
        <v>43</v>
      </c>
      <c r="R12" s="10"/>
      <c r="S12" s="10"/>
      <c r="T12" s="10"/>
      <c r="U12" s="10"/>
      <c r="V12" s="10"/>
      <c r="W12" s="17">
        <v>46</v>
      </c>
      <c r="X12" s="10"/>
      <c r="Y12" s="10"/>
      <c r="Z12" s="10">
        <v>45</v>
      </c>
      <c r="AA12" s="10"/>
      <c r="AB12" s="10">
        <v>35</v>
      </c>
      <c r="AC12" s="10"/>
      <c r="AD12" s="10"/>
      <c r="AE12" s="10"/>
      <c r="AF12" s="10"/>
      <c r="AG12" s="10">
        <v>49</v>
      </c>
      <c r="AH12" s="10"/>
      <c r="AI12" s="10"/>
      <c r="AJ12" s="10"/>
      <c r="AK12" s="10"/>
      <c r="AL12" s="10"/>
      <c r="AM12" s="17">
        <v>45</v>
      </c>
      <c r="AN12" s="10"/>
      <c r="AO12" s="10"/>
      <c r="AP12" s="10"/>
      <c r="AQ12" s="3">
        <f>SUM(F12:AP12)</f>
        <v>303</v>
      </c>
      <c r="AR12" s="4">
        <f>(COUNT(F12:AP12))</f>
        <v>7</v>
      </c>
      <c r="AS12" s="4">
        <f>IF(COUNT(F12:AP12)&gt;0,LARGE(F12:AP12,1),0)+IF(COUNT(F12:AP12)&gt;1,LARGE(F12:AP12,2),0)+IF(COUNT(F12:AP12)&gt;2,LARGE(F12:AP12,3),0)+IF(COUNT(F12:AP12)&gt;3,LARGE(F12:AP12,4),0)+IF(COUNT(F12:AP12)&gt;4,LARGE(F12:AP12,5),0)+IF(COUNT(F12:AP12)&gt;5,LARGE(F12:AP12,6),0)+IF(COUNT(F12:AP12)&gt;6,LARGE(F12:AP12,7),0)+IF(COUNT(F12:AP12)&gt;7,LARGE(F12:AP12,8),0)+IF(COUNT(F12:AP12)&gt;8,LARGE(F12:AP12,9),0)+IF(COUNT(F12:AP12)&gt;9,LARGE(F12:AP12,10),0)+IF(COUNT(F12:AP12)&gt;10,LARGE(F12:AP12,11),0)+IF(COUNT(F12:AP12)&gt;11,LARGE(F12:AP12,12),0)+IF(COUNT(F12:AP12)&gt;12,LARGE(F12:AP12,13),0)+IF(COUNT(F12:AP12)&gt;13,LARGE(F12:AP12,14),0)+IF(COUNT(F12:AP12)&gt;14,LARGE(F12:AP12,15),0)</f>
        <v>303</v>
      </c>
      <c r="AT12" s="4">
        <f>IF(COUNT(F12:AP12)&lt;22,IF(COUNT(F12:AP12)&gt;14,(COUNT(F12:AP12)-15),0)*20,120)</f>
        <v>0</v>
      </c>
      <c r="AU12" s="3">
        <f t="shared" si="0"/>
        <v>303</v>
      </c>
      <c r="AV12" s="4" t="str">
        <f t="shared" si="1"/>
        <v>Thielen</v>
      </c>
      <c r="AW12" s="4">
        <f>A12</f>
        <v>0</v>
      </c>
    </row>
    <row r="13" spans="1:49" ht="15.75" customHeight="1">
      <c r="A13" s="14"/>
      <c r="B13" s="22" t="s">
        <v>121</v>
      </c>
      <c r="C13" s="22" t="s">
        <v>122</v>
      </c>
      <c r="D13" s="22">
        <v>1971</v>
      </c>
      <c r="E13" s="22" t="s">
        <v>123</v>
      </c>
      <c r="G13" s="10"/>
      <c r="H13" s="17">
        <v>50</v>
      </c>
      <c r="I13" s="10"/>
      <c r="J13" s="10"/>
      <c r="K13" s="17">
        <v>48</v>
      </c>
      <c r="L13" s="10"/>
      <c r="M13" s="10"/>
      <c r="N13" s="10"/>
      <c r="O13" s="10"/>
      <c r="P13" s="10"/>
      <c r="Q13" s="10"/>
      <c r="R13" s="10"/>
      <c r="S13" s="10"/>
      <c r="T13" s="10"/>
      <c r="U13" s="17">
        <v>50</v>
      </c>
      <c r="V13" s="10"/>
      <c r="W13" s="10"/>
      <c r="X13" s="10"/>
      <c r="Y13" s="10"/>
      <c r="Z13" s="10">
        <v>50</v>
      </c>
      <c r="AA13" s="10"/>
      <c r="AB13" s="10">
        <v>48</v>
      </c>
      <c r="AC13" s="10"/>
      <c r="AD13" s="10"/>
      <c r="AE13" s="10"/>
      <c r="AF13" s="10"/>
      <c r="AG13" s="10"/>
      <c r="AH13" s="10"/>
      <c r="AI13" s="10">
        <v>50</v>
      </c>
      <c r="AJ13" s="10"/>
      <c r="AK13" s="10"/>
      <c r="AL13" s="10"/>
      <c r="AM13" s="10"/>
      <c r="AN13" s="10"/>
      <c r="AO13" s="10"/>
      <c r="AP13" s="10"/>
      <c r="AQ13" s="3">
        <f>SUM(F13:AP13)</f>
        <v>296</v>
      </c>
      <c r="AR13" s="4">
        <f>(COUNT(F13:AP13))</f>
        <v>6</v>
      </c>
      <c r="AS13" s="4">
        <f>IF(COUNT(F13:AP13)&gt;0,LARGE(F13:AP13,1),0)+IF(COUNT(F13:AP13)&gt;1,LARGE(F13:AP13,2),0)+IF(COUNT(F13:AP13)&gt;2,LARGE(F13:AP13,3),0)+IF(COUNT(F13:AP13)&gt;3,LARGE(F13:AP13,4),0)+IF(COUNT(F13:AP13)&gt;4,LARGE(F13:AP13,5),0)+IF(COUNT(F13:AP13)&gt;5,LARGE(F13:AP13,6),0)+IF(COUNT(F13:AP13)&gt;6,LARGE(F13:AP13,7),0)+IF(COUNT(F13:AP13)&gt;7,LARGE(F13:AP13,8),0)+IF(COUNT(F13:AP13)&gt;8,LARGE(F13:AP13,9),0)+IF(COUNT(F13:AP13)&gt;9,LARGE(F13:AP13,10),0)+IF(COUNT(F13:AP13)&gt;10,LARGE(F13:AP13,11),0)+IF(COUNT(F13:AP13)&gt;11,LARGE(F13:AP13,12),0)+IF(COUNT(F13:AP13)&gt;12,LARGE(F13:AP13,13),0)+IF(COUNT(F13:AP13)&gt;13,LARGE(F13:AP13,14),0)+IF(COUNT(F13:AP13)&gt;14,LARGE(F13:AP13,15),0)</f>
        <v>296</v>
      </c>
      <c r="AT13" s="4">
        <f>IF(COUNT(F13:AP13)&lt;22,IF(COUNT(F13:AP13)&gt;14,(COUNT(F13:AP13)-15),0)*20,120)</f>
        <v>0</v>
      </c>
      <c r="AU13" s="3">
        <f t="shared" si="0"/>
        <v>296</v>
      </c>
      <c r="AV13" s="4" t="str">
        <f t="shared" si="1"/>
        <v>Herma</v>
      </c>
      <c r="AW13" s="7">
        <f>A13</f>
        <v>0</v>
      </c>
    </row>
    <row r="14" spans="1:47" ht="15.75" customHeight="1">
      <c r="A14" s="14"/>
      <c r="B14" s="43" t="s">
        <v>364</v>
      </c>
      <c r="C14" s="43" t="s">
        <v>332</v>
      </c>
      <c r="D14" s="43">
        <v>1968</v>
      </c>
      <c r="E14" s="43" t="s">
        <v>8</v>
      </c>
      <c r="S14" s="4">
        <v>43</v>
      </c>
      <c r="V14" s="4">
        <v>49</v>
      </c>
      <c r="AB14" s="4">
        <v>23</v>
      </c>
      <c r="AD14" s="4">
        <v>45</v>
      </c>
      <c r="AM14" s="4">
        <v>50</v>
      </c>
      <c r="AN14" s="4">
        <v>50</v>
      </c>
      <c r="AQ14" s="3">
        <f>SUM(F14:AP14)</f>
        <v>260</v>
      </c>
      <c r="AR14" s="4">
        <f>(COUNT(F14:AP14))</f>
        <v>6</v>
      </c>
      <c r="AS14" s="4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</f>
        <v>260</v>
      </c>
      <c r="AT14" s="4">
        <f>IF(COUNT(F14:AP14)&lt;22,IF(COUNT(F14:AP14)&gt;14,(COUNT(F14:AP14)-15),0)*20,120)</f>
        <v>0</v>
      </c>
      <c r="AU14" s="3">
        <f t="shared" si="0"/>
        <v>260</v>
      </c>
    </row>
    <row r="15" spans="1:49" ht="15.75" customHeight="1">
      <c r="A15" s="14"/>
      <c r="B15" s="22" t="s">
        <v>137</v>
      </c>
      <c r="C15" s="22" t="s">
        <v>138</v>
      </c>
      <c r="D15" s="22">
        <v>1968</v>
      </c>
      <c r="E15" s="22" t="s">
        <v>44</v>
      </c>
      <c r="H15" s="4">
        <v>50</v>
      </c>
      <c r="P15" s="4">
        <v>49</v>
      </c>
      <c r="S15" s="4">
        <v>50</v>
      </c>
      <c r="Z15" s="4">
        <v>48</v>
      </c>
      <c r="AG15" s="4">
        <v>45</v>
      </c>
      <c r="AQ15" s="3">
        <f>SUM(F15:AP15)</f>
        <v>242</v>
      </c>
      <c r="AR15" s="4">
        <f>(COUNT(F15:AP15))</f>
        <v>5</v>
      </c>
      <c r="AS15" s="4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242</v>
      </c>
      <c r="AT15" s="4">
        <f>IF(COUNT(F15:AP15)&lt;22,IF(COUNT(F15:AP15)&gt;14,(COUNT(F15:AP15)-15),0)*20,120)</f>
        <v>0</v>
      </c>
      <c r="AU15" s="3">
        <f t="shared" si="0"/>
        <v>242</v>
      </c>
      <c r="AV15" s="15" t="str">
        <f t="shared" si="1"/>
        <v>Zeien</v>
      </c>
      <c r="AW15" s="4">
        <f>A15</f>
        <v>0</v>
      </c>
    </row>
    <row r="16" spans="1:47" ht="15.75" customHeight="1">
      <c r="A16" s="14"/>
      <c r="B16" s="29" t="s">
        <v>241</v>
      </c>
      <c r="C16" s="29" t="s">
        <v>242</v>
      </c>
      <c r="D16" s="30" t="s">
        <v>55</v>
      </c>
      <c r="E16" s="29" t="s">
        <v>243</v>
      </c>
      <c r="M16" s="17">
        <v>50</v>
      </c>
      <c r="O16" s="17">
        <v>50</v>
      </c>
      <c r="X16" s="4">
        <v>49</v>
      </c>
      <c r="AM16" s="17">
        <v>50</v>
      </c>
      <c r="AQ16" s="3">
        <f>SUM(F16:AP16)</f>
        <v>199</v>
      </c>
      <c r="AR16" s="4">
        <f>(COUNT(F16:AP16))</f>
        <v>4</v>
      </c>
      <c r="AS16" s="4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</f>
        <v>199</v>
      </c>
      <c r="AT16" s="4">
        <f>IF(COUNT(F16:AP16)&lt;22,IF(COUNT(F16:AP16)&gt;14,(COUNT(F16:AP16)-15),0)*20,120)</f>
        <v>0</v>
      </c>
      <c r="AU16" s="3">
        <f t="shared" si="0"/>
        <v>199</v>
      </c>
    </row>
    <row r="17" spans="1:47" ht="15.75" customHeight="1">
      <c r="A17" s="14"/>
      <c r="B17" s="45" t="s">
        <v>379</v>
      </c>
      <c r="C17" s="45" t="s">
        <v>380</v>
      </c>
      <c r="D17" s="45" t="s">
        <v>255</v>
      </c>
      <c r="E17" s="45" t="s">
        <v>381</v>
      </c>
      <c r="AA17" s="4">
        <v>50</v>
      </c>
      <c r="AL17" s="17">
        <v>50</v>
      </c>
      <c r="AM17" s="3">
        <v>50</v>
      </c>
      <c r="AP17" s="4">
        <v>49</v>
      </c>
      <c r="AQ17" s="3">
        <f>SUM(F17:AP17)</f>
        <v>199</v>
      </c>
      <c r="AR17" s="4">
        <f>(COUNT(F17:AP17))</f>
        <v>4</v>
      </c>
      <c r="AS17" s="4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</f>
        <v>199</v>
      </c>
      <c r="AT17" s="4">
        <f>IF(COUNT(F17:AP17)&lt;22,IF(COUNT(F17:AP17)&gt;14,(COUNT(F17:AP17)-15),0)*20,120)</f>
        <v>0</v>
      </c>
      <c r="AU17" s="3">
        <f t="shared" si="0"/>
        <v>199</v>
      </c>
    </row>
    <row r="18" spans="1:47" ht="15.75" customHeight="1">
      <c r="A18" s="14"/>
      <c r="B18" s="35" t="s">
        <v>293</v>
      </c>
      <c r="C18" s="35" t="s">
        <v>193</v>
      </c>
      <c r="D18" s="36">
        <v>1972</v>
      </c>
      <c r="E18" s="35" t="s">
        <v>147</v>
      </c>
      <c r="Q18" s="34">
        <v>48</v>
      </c>
      <c r="R18" s="4">
        <v>50</v>
      </c>
      <c r="U18" s="17">
        <v>49</v>
      </c>
      <c r="W18" s="17">
        <v>47</v>
      </c>
      <c r="AQ18" s="3">
        <f>SUM(F18:AP18)</f>
        <v>194</v>
      </c>
      <c r="AR18" s="4">
        <f>(COUNT(F18:AP18))</f>
        <v>4</v>
      </c>
      <c r="AS18" s="4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</f>
        <v>194</v>
      </c>
      <c r="AT18" s="4">
        <f>IF(COUNT(F18:AP18)&lt;22,IF(COUNT(F18:AP18)&gt;14,(COUNT(F18:AP18)-15),0)*20,120)</f>
        <v>0</v>
      </c>
      <c r="AU18" s="3">
        <f t="shared" si="0"/>
        <v>194</v>
      </c>
    </row>
    <row r="19" spans="1:47" ht="15.75" customHeight="1">
      <c r="A19" s="14"/>
      <c r="B19" s="33" t="s">
        <v>270</v>
      </c>
      <c r="C19" s="33" t="s">
        <v>193</v>
      </c>
      <c r="D19" s="33">
        <v>1970</v>
      </c>
      <c r="E19" s="33" t="s">
        <v>271</v>
      </c>
      <c r="P19" s="4">
        <v>48</v>
      </c>
      <c r="Z19" s="4">
        <v>47</v>
      </c>
      <c r="AB19" s="4">
        <v>41</v>
      </c>
      <c r="AM19" s="17">
        <v>49</v>
      </c>
      <c r="AQ19" s="3">
        <f>SUM(F19:AP19)</f>
        <v>185</v>
      </c>
      <c r="AR19" s="4">
        <f>(COUNT(F19:AP19))</f>
        <v>4</v>
      </c>
      <c r="AS19" s="4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185</v>
      </c>
      <c r="AT19" s="4">
        <f>IF(COUNT(F19:AP19)&lt;22,IF(COUNT(F19:AP19)&gt;14,(COUNT(F19:AP19)-15),0)*20,120)</f>
        <v>0</v>
      </c>
      <c r="AU19" s="3">
        <f t="shared" si="0"/>
        <v>185</v>
      </c>
    </row>
    <row r="20" spans="1:49" ht="15.75" customHeight="1">
      <c r="A20" s="14"/>
      <c r="B20" s="22" t="s">
        <v>140</v>
      </c>
      <c r="C20" s="22" t="s">
        <v>141</v>
      </c>
      <c r="D20" s="22">
        <v>1969</v>
      </c>
      <c r="E20" s="22"/>
      <c r="H20" s="4">
        <v>46</v>
      </c>
      <c r="U20" s="4">
        <v>41</v>
      </c>
      <c r="AA20" s="4">
        <v>39</v>
      </c>
      <c r="AM20" s="4">
        <v>46</v>
      </c>
      <c r="AQ20" s="3">
        <f>SUM(F20:AP20)</f>
        <v>172</v>
      </c>
      <c r="AR20" s="4">
        <f>(COUNT(F20:AP20))</f>
        <v>4</v>
      </c>
      <c r="AS20" s="4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172</v>
      </c>
      <c r="AT20" s="4">
        <f>IF(COUNT(F20:AP20)&lt;22,IF(COUNT(F20:AP20)&gt;14,(COUNT(F20:AP20)-15),0)*20,120)</f>
        <v>0</v>
      </c>
      <c r="AU20" s="3">
        <f t="shared" si="0"/>
        <v>172</v>
      </c>
      <c r="AV20" s="15" t="str">
        <f>B20</f>
        <v>Bouillaud</v>
      </c>
      <c r="AW20" s="7">
        <f>A20</f>
        <v>0</v>
      </c>
    </row>
    <row r="21" spans="1:47" ht="15.75" customHeight="1">
      <c r="A21" s="14"/>
      <c r="B21" s="35" t="s">
        <v>297</v>
      </c>
      <c r="C21" s="35" t="s">
        <v>172</v>
      </c>
      <c r="D21" s="36">
        <v>1972</v>
      </c>
      <c r="E21" s="35" t="s">
        <v>298</v>
      </c>
      <c r="Q21" s="34">
        <v>46</v>
      </c>
      <c r="W21" s="17">
        <v>49</v>
      </c>
      <c r="X21" s="17">
        <v>49</v>
      </c>
      <c r="AQ21" s="3">
        <f>SUM(F21:AP21)</f>
        <v>144</v>
      </c>
      <c r="AR21" s="4">
        <f>(COUNT(F21:AP21))</f>
        <v>3</v>
      </c>
      <c r="AS21" s="4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144</v>
      </c>
      <c r="AT21" s="4">
        <f>IF(COUNT(F21:AP21)&lt;22,IF(COUNT(F21:AP21)&gt;14,(COUNT(F21:AP21)-15),0)*20,120)</f>
        <v>0</v>
      </c>
      <c r="AU21" s="3">
        <f t="shared" si="0"/>
        <v>144</v>
      </c>
    </row>
    <row r="22" spans="1:48" ht="15.75" customHeight="1">
      <c r="A22" s="14"/>
      <c r="B22" s="18" t="s">
        <v>83</v>
      </c>
      <c r="C22" s="18" t="s">
        <v>84</v>
      </c>
      <c r="D22" s="18">
        <v>72</v>
      </c>
      <c r="E22" s="18" t="s">
        <v>85</v>
      </c>
      <c r="G22" s="17">
        <v>45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7">
        <v>48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7">
        <v>50</v>
      </c>
      <c r="AO22" s="10"/>
      <c r="AP22" s="10"/>
      <c r="AQ22" s="3">
        <f>SUM(F22:AP22)</f>
        <v>143</v>
      </c>
      <c r="AR22" s="4">
        <f>(COUNT(F22:AP22))</f>
        <v>3</v>
      </c>
      <c r="AS22" s="4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</f>
        <v>143</v>
      </c>
      <c r="AT22" s="4">
        <f>IF(COUNT(F22:AP22)&lt;22,IF(COUNT(F22:AP22)&gt;14,(COUNT(F22:AP22)-15),0)*20,120)</f>
        <v>0</v>
      </c>
      <c r="AU22" s="3">
        <f t="shared" si="0"/>
        <v>143</v>
      </c>
      <c r="AV22" s="3" t="str">
        <f>B22</f>
        <v>Adamczak</v>
      </c>
    </row>
    <row r="23" spans="1:47" ht="15.75" customHeight="1">
      <c r="A23" s="14"/>
      <c r="B23" s="33" t="s">
        <v>272</v>
      </c>
      <c r="C23" s="33" t="s">
        <v>273</v>
      </c>
      <c r="D23" s="33">
        <v>1972</v>
      </c>
      <c r="E23" s="33" t="s">
        <v>274</v>
      </c>
      <c r="P23" s="4">
        <v>46</v>
      </c>
      <c r="AA23" s="4">
        <v>47</v>
      </c>
      <c r="AF23" s="17">
        <v>50</v>
      </c>
      <c r="AQ23" s="3">
        <f>SUM(F23:AP23)</f>
        <v>143</v>
      </c>
      <c r="AR23" s="4">
        <f>(COUNT(F23:AP23))</f>
        <v>3</v>
      </c>
      <c r="AS23" s="4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</f>
        <v>143</v>
      </c>
      <c r="AT23" s="4">
        <f>IF(COUNT(F23:AP23)&lt;22,IF(COUNT(F23:AP23)&gt;14,(COUNT(F23:AP23)-15),0)*20,120)</f>
        <v>0</v>
      </c>
      <c r="AU23" s="3">
        <f t="shared" si="0"/>
        <v>143</v>
      </c>
    </row>
    <row r="24" spans="1:49" ht="15.75" customHeight="1">
      <c r="A24" s="14"/>
      <c r="B24" s="19" t="s">
        <v>57</v>
      </c>
      <c r="C24" s="19" t="s">
        <v>58</v>
      </c>
      <c r="D24" s="20" t="s">
        <v>56</v>
      </c>
      <c r="E24" s="21" t="s">
        <v>46</v>
      </c>
      <c r="F24" s="10">
        <v>47</v>
      </c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>
        <v>45</v>
      </c>
      <c r="AB24" s="10"/>
      <c r="AC24" s="10"/>
      <c r="AD24" s="10"/>
      <c r="AE24" s="10"/>
      <c r="AF24" s="10"/>
      <c r="AG24" s="10"/>
      <c r="AH24" s="10">
        <v>50</v>
      </c>
      <c r="AI24" s="10"/>
      <c r="AJ24" s="10"/>
      <c r="AK24" s="10"/>
      <c r="AL24" s="10"/>
      <c r="AM24" s="10"/>
      <c r="AN24" s="10"/>
      <c r="AO24" s="10"/>
      <c r="AP24" s="10"/>
      <c r="AQ24" s="3">
        <f>SUM(F24:AP24)</f>
        <v>142</v>
      </c>
      <c r="AR24" s="4">
        <f>(COUNT(F24:AP24))</f>
        <v>3</v>
      </c>
      <c r="AS24" s="4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142</v>
      </c>
      <c r="AT24" s="4">
        <f>IF(COUNT(F24:AP24)&lt;22,IF(COUNT(F24:AP24)&gt;14,(COUNT(F24:AP24)-15),0)*20,120)</f>
        <v>0</v>
      </c>
      <c r="AU24" s="3">
        <f t="shared" si="0"/>
        <v>142</v>
      </c>
      <c r="AV24" s="4" t="str">
        <f>B24</f>
        <v>Behnke</v>
      </c>
      <c r="AW24" s="4">
        <f>A24</f>
        <v>0</v>
      </c>
    </row>
    <row r="25" spans="1:47" ht="15.75" customHeight="1">
      <c r="A25" s="14"/>
      <c r="B25" s="35" t="s">
        <v>306</v>
      </c>
      <c r="C25" s="35" t="s">
        <v>307</v>
      </c>
      <c r="D25" s="36">
        <v>1972</v>
      </c>
      <c r="E25" s="35" t="s">
        <v>147</v>
      </c>
      <c r="Q25" s="34">
        <v>41</v>
      </c>
      <c r="R25" s="4">
        <v>49</v>
      </c>
      <c r="X25" s="17">
        <v>50</v>
      </c>
      <c r="AQ25" s="3">
        <f>SUM(F25:AP25)</f>
        <v>140</v>
      </c>
      <c r="AR25" s="4">
        <f>(COUNT(F25:AP25))</f>
        <v>3</v>
      </c>
      <c r="AS25" s="4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</f>
        <v>140</v>
      </c>
      <c r="AT25" s="4">
        <f>IF(COUNT(F25:AP25)&lt;22,IF(COUNT(F25:AP25)&gt;14,(COUNT(F25:AP25)-15),0)*20,120)</f>
        <v>0</v>
      </c>
      <c r="AU25" s="3">
        <f t="shared" si="0"/>
        <v>140</v>
      </c>
    </row>
    <row r="26" spans="1:47" ht="15.75" customHeight="1">
      <c r="A26" s="14"/>
      <c r="B26" s="35" t="s">
        <v>325</v>
      </c>
      <c r="C26" s="35" t="s">
        <v>284</v>
      </c>
      <c r="D26" s="36">
        <v>1971</v>
      </c>
      <c r="E26" s="35" t="s">
        <v>326</v>
      </c>
      <c r="Q26" s="4">
        <v>49</v>
      </c>
      <c r="AA26" s="4">
        <v>42</v>
      </c>
      <c r="AG26" s="4">
        <v>48</v>
      </c>
      <c r="AQ26" s="3">
        <f>SUM(F26:AP26)</f>
        <v>139</v>
      </c>
      <c r="AR26" s="4">
        <f>(COUNT(F26:AP26))</f>
        <v>3</v>
      </c>
      <c r="AS26" s="4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</f>
        <v>139</v>
      </c>
      <c r="AT26" s="4">
        <f>IF(COUNT(F26:AP26)&lt;22,IF(COUNT(F26:AP26)&gt;14,(COUNT(F26:AP26)-15),0)*20,120)</f>
        <v>0</v>
      </c>
      <c r="AU26" s="3">
        <f t="shared" si="0"/>
        <v>139</v>
      </c>
    </row>
    <row r="27" spans="1:49" ht="15.75" customHeight="1">
      <c r="A27" s="14"/>
      <c r="B27" s="22" t="s">
        <v>126</v>
      </c>
      <c r="C27" s="22" t="s">
        <v>127</v>
      </c>
      <c r="D27" s="22">
        <v>1972</v>
      </c>
      <c r="E27" s="22" t="s">
        <v>128</v>
      </c>
      <c r="G27" s="10"/>
      <c r="H27" s="17">
        <v>48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7">
        <v>49</v>
      </c>
      <c r="W27" s="10"/>
      <c r="X27" s="10"/>
      <c r="Y27" s="10"/>
      <c r="Z27" s="10"/>
      <c r="AA27" s="10"/>
      <c r="AB27" s="10">
        <v>42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3">
        <f>SUM(F27:AP27)</f>
        <v>139</v>
      </c>
      <c r="AR27" s="4">
        <f>(COUNT(F27:AP27))</f>
        <v>3</v>
      </c>
      <c r="AS27" s="4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</f>
        <v>139</v>
      </c>
      <c r="AT27" s="4">
        <f>IF(COUNT(F27:AP27)&lt;22,IF(COUNT(F27:AP27)&gt;14,(COUNT(F27:AP27)-15),0)*20,120)</f>
        <v>0</v>
      </c>
      <c r="AU27" s="3">
        <f t="shared" si="0"/>
        <v>139</v>
      </c>
      <c r="AV27" s="4" t="str">
        <f>B27</f>
        <v>Bleimann</v>
      </c>
      <c r="AW27" s="7">
        <f>A27</f>
        <v>0</v>
      </c>
    </row>
    <row r="28" spans="1:49" ht="15.75" customHeight="1">
      <c r="A28" s="14"/>
      <c r="B28" s="18" t="s">
        <v>72</v>
      </c>
      <c r="C28" s="18" t="s">
        <v>73</v>
      </c>
      <c r="D28" s="18">
        <v>70</v>
      </c>
      <c r="E28" s="18" t="s">
        <v>74</v>
      </c>
      <c r="F28" s="10"/>
      <c r="G28" s="17">
        <v>49</v>
      </c>
      <c r="H28" s="10"/>
      <c r="I28" s="10">
        <v>49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v>40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3">
        <f>SUM(F28:AP28)</f>
        <v>138</v>
      </c>
      <c r="AR28" s="4">
        <f>(COUNT(F28:AP28))</f>
        <v>3</v>
      </c>
      <c r="AS28" s="4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</f>
        <v>138</v>
      </c>
      <c r="AT28" s="4">
        <f>IF(COUNT(F28:AP28)&lt;22,IF(COUNT(F28:AP28)&gt;14,(COUNT(F28:AP28)-15),0)*20,120)</f>
        <v>0</v>
      </c>
      <c r="AU28" s="3">
        <f t="shared" si="0"/>
        <v>138</v>
      </c>
      <c r="AV28" s="4" t="str">
        <f>B28</f>
        <v>Fuchs</v>
      </c>
      <c r="AW28" s="7">
        <f>A28</f>
        <v>0</v>
      </c>
    </row>
    <row r="29" spans="1:47" ht="15.75" customHeight="1">
      <c r="A29" s="14"/>
      <c r="B29" s="42" t="s">
        <v>340</v>
      </c>
      <c r="C29" s="42" t="s">
        <v>109</v>
      </c>
      <c r="D29" s="42">
        <v>1969</v>
      </c>
      <c r="E29" s="42" t="s">
        <v>302</v>
      </c>
      <c r="T29" s="4">
        <v>49</v>
      </c>
      <c r="X29" s="17">
        <v>46</v>
      </c>
      <c r="AM29" s="17">
        <v>43</v>
      </c>
      <c r="AQ29" s="3">
        <f>SUM(F29:AP29)</f>
        <v>138</v>
      </c>
      <c r="AR29" s="4">
        <f>(COUNT(F29:AP29))</f>
        <v>3</v>
      </c>
      <c r="AS29" s="4">
        <f>IF(COUNT(F29:AP29)&gt;0,LARGE(F29:AP29,1),0)+IF(COUNT(F29:AP29)&gt;1,LARGE(F29:AP29,2),0)+IF(COUNT(F29:AP29)&gt;2,LARGE(F29:AP29,3),0)+IF(COUNT(F29:AP29)&gt;3,LARGE(F29:AP29,4),0)+IF(COUNT(F29:AP29)&gt;4,LARGE(F29:AP29,5),0)+IF(COUNT(F29:AP29)&gt;5,LARGE(F29:AP29,6),0)+IF(COUNT(F29:AP29)&gt;6,LARGE(F29:AP29,7),0)+IF(COUNT(F29:AP29)&gt;7,LARGE(F29:AP29,8),0)+IF(COUNT(F29:AP29)&gt;8,LARGE(F29:AP29,9),0)+IF(COUNT(F29:AP29)&gt;9,LARGE(F29:AP29,10),0)+IF(COUNT(F29:AP29)&gt;10,LARGE(F29:AP29,11),0)+IF(COUNT(F29:AP29)&gt;11,LARGE(F29:AP29,12),0)+IF(COUNT(F29:AP29)&gt;12,LARGE(F29:AP29,13),0)+IF(COUNT(F29:AP29)&gt;13,LARGE(F29:AP29,14),0)+IF(COUNT(F29:AP29)&gt;14,LARGE(F29:AP29,15),0)</f>
        <v>138</v>
      </c>
      <c r="AT29" s="4">
        <f>IF(COUNT(F29:AP29)&lt;22,IF(COUNT(F29:AP29)&gt;14,(COUNT(F29:AP29)-15),0)*20,120)</f>
        <v>0</v>
      </c>
      <c r="AU29" s="3">
        <f t="shared" si="0"/>
        <v>138</v>
      </c>
    </row>
    <row r="30" spans="1:49" ht="15.75" customHeight="1">
      <c r="A30" s="14"/>
      <c r="B30" s="18" t="s">
        <v>171</v>
      </c>
      <c r="C30" s="18" t="s">
        <v>172</v>
      </c>
      <c r="D30" s="18">
        <v>69</v>
      </c>
      <c r="E30" s="18" t="s">
        <v>173</v>
      </c>
      <c r="J30" s="4">
        <v>40</v>
      </c>
      <c r="O30" s="4">
        <v>46</v>
      </c>
      <c r="AK30" s="4">
        <v>48</v>
      </c>
      <c r="AQ30" s="3">
        <f>SUM(F30:AP30)</f>
        <v>134</v>
      </c>
      <c r="AR30" s="4">
        <f>(COUNT(F30:AP30))</f>
        <v>3</v>
      </c>
      <c r="AS30" s="4">
        <f>IF(COUNT(F30:AP30)&gt;0,LARGE(F30:AP30,1),0)+IF(COUNT(F30:AP30)&gt;1,LARGE(F30:AP30,2),0)+IF(COUNT(F30:AP30)&gt;2,LARGE(F30:AP30,3),0)+IF(COUNT(F30:AP30)&gt;3,LARGE(F30:AP30,4),0)+IF(COUNT(F30:AP30)&gt;4,LARGE(F30:AP30,5),0)+IF(COUNT(F30:AP30)&gt;5,LARGE(F30:AP30,6),0)+IF(COUNT(F30:AP30)&gt;6,LARGE(F30:AP30,7),0)+IF(COUNT(F30:AP30)&gt;7,LARGE(F30:AP30,8),0)+IF(COUNT(F30:AP30)&gt;8,LARGE(F30:AP30,9),0)+IF(COUNT(F30:AP30)&gt;9,LARGE(F30:AP30,10),0)+IF(COUNT(F30:AP30)&gt;10,LARGE(F30:AP30,11),0)+IF(COUNT(F30:AP30)&gt;11,LARGE(F30:AP30,12),0)+IF(COUNT(F30:AP30)&gt;12,LARGE(F30:AP30,13),0)+IF(COUNT(F30:AP30)&gt;13,LARGE(F30:AP30,14),0)+IF(COUNT(F30:AP30)&gt;14,LARGE(F30:AP30,15),0)</f>
        <v>134</v>
      </c>
      <c r="AT30" s="4">
        <f>IF(COUNT(F30:AP30)&lt;22,IF(COUNT(F30:AP30)&gt;14,(COUNT(F30:AP30)-15),0)*20,120)</f>
        <v>0</v>
      </c>
      <c r="AU30" s="3">
        <f t="shared" si="0"/>
        <v>134</v>
      </c>
      <c r="AV30" s="15" t="str">
        <f>B30</f>
        <v>Muller</v>
      </c>
      <c r="AW30" s="7">
        <f>A30</f>
        <v>0</v>
      </c>
    </row>
    <row r="31" spans="1:49" ht="15.75" customHeight="1">
      <c r="A31" s="14"/>
      <c r="B31" s="18" t="s">
        <v>139</v>
      </c>
      <c r="C31" s="18" t="s">
        <v>179</v>
      </c>
      <c r="D31" s="18">
        <v>72</v>
      </c>
      <c r="E31" s="18" t="s">
        <v>180</v>
      </c>
      <c r="F31" s="6"/>
      <c r="G31" s="6"/>
      <c r="H31" s="4">
        <v>47</v>
      </c>
      <c r="J31" s="4">
        <v>37</v>
      </c>
      <c r="R31" s="4">
        <v>46</v>
      </c>
      <c r="AQ31" s="3">
        <f>SUM(F31:AP31)</f>
        <v>130</v>
      </c>
      <c r="AR31" s="4">
        <f>(COUNT(F31:AP31))</f>
        <v>3</v>
      </c>
      <c r="AS31" s="4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</f>
        <v>130</v>
      </c>
      <c r="AT31" s="4">
        <f>IF(COUNT(F31:AP31)&lt;22,IF(COUNT(F31:AP31)&gt;14,(COUNT(F31:AP31)-15),0)*20,120)</f>
        <v>0</v>
      </c>
      <c r="AU31" s="3">
        <f t="shared" si="0"/>
        <v>130</v>
      </c>
      <c r="AV31" s="15" t="str">
        <f>B31</f>
        <v>Peeters</v>
      </c>
      <c r="AW31" s="7">
        <f>A31</f>
        <v>0</v>
      </c>
    </row>
    <row r="32" spans="1:47" ht="15.75" customHeight="1">
      <c r="A32" s="14"/>
      <c r="B32" s="29" t="s">
        <v>256</v>
      </c>
      <c r="C32" s="29" t="s">
        <v>257</v>
      </c>
      <c r="D32" s="30" t="s">
        <v>52</v>
      </c>
      <c r="E32" s="29" t="s">
        <v>258</v>
      </c>
      <c r="M32" s="17">
        <v>44</v>
      </c>
      <c r="AB32" s="4">
        <v>33</v>
      </c>
      <c r="AK32" s="4">
        <v>46</v>
      </c>
      <c r="AQ32" s="3">
        <f>SUM(F32:AP32)</f>
        <v>123</v>
      </c>
      <c r="AR32" s="4">
        <f>(COUNT(F32:AP32))</f>
        <v>3</v>
      </c>
      <c r="AS32" s="4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</f>
        <v>123</v>
      </c>
      <c r="AT32" s="4">
        <f>IF(COUNT(F32:AP32)&lt;22,IF(COUNT(F32:AP32)&gt;14,(COUNT(F32:AP32)-15),0)*20,120)</f>
        <v>0</v>
      </c>
      <c r="AU32" s="3">
        <f t="shared" si="0"/>
        <v>123</v>
      </c>
    </row>
    <row r="33" spans="1:47" ht="15.75" customHeight="1">
      <c r="A33" s="14"/>
      <c r="B33" s="35" t="s">
        <v>314</v>
      </c>
      <c r="C33" s="35" t="s">
        <v>62</v>
      </c>
      <c r="D33" s="36">
        <v>1969</v>
      </c>
      <c r="E33" s="35" t="s">
        <v>302</v>
      </c>
      <c r="Q33" s="17">
        <v>45</v>
      </c>
      <c r="X33" s="17">
        <v>45</v>
      </c>
      <c r="AM33" s="17">
        <v>27</v>
      </c>
      <c r="AQ33" s="3">
        <f>SUM(F33:AP33)</f>
        <v>117</v>
      </c>
      <c r="AR33" s="4">
        <f>(COUNT(F33:AP33))</f>
        <v>3</v>
      </c>
      <c r="AS33" s="4">
        <f>IF(COUNT(F33:AP33)&gt;0,LARGE(F33:AP33,1),0)+IF(COUNT(F33:AP33)&gt;1,LARGE(F33:AP33,2),0)+IF(COUNT(F33:AP33)&gt;2,LARGE(F33:AP33,3),0)+IF(COUNT(F33:AP33)&gt;3,LARGE(F33:AP33,4),0)+IF(COUNT(F33:AP33)&gt;4,LARGE(F33:AP33,5),0)+IF(COUNT(F33:AP33)&gt;5,LARGE(F33:AP33,6),0)+IF(COUNT(F33:AP33)&gt;6,LARGE(F33:AP33,7),0)+IF(COUNT(F33:AP33)&gt;7,LARGE(F33:AP33,8),0)+IF(COUNT(F33:AP33)&gt;8,LARGE(F33:AP33,9),0)+IF(COUNT(F33:AP33)&gt;9,LARGE(F33:AP33,10),0)+IF(COUNT(F33:AP33)&gt;10,LARGE(F33:AP33,11),0)+IF(COUNT(F33:AP33)&gt;11,LARGE(F33:AP33,12),0)+IF(COUNT(F33:AP33)&gt;12,LARGE(F33:AP33,13),0)+IF(COUNT(F33:AP33)&gt;13,LARGE(F33:AP33,14),0)+IF(COUNT(F33:AP33)&gt;14,LARGE(F33:AP33,15),0)</f>
        <v>117</v>
      </c>
      <c r="AT33" s="4">
        <f>IF(COUNT(F33:AP33)&lt;22,IF(COUNT(F33:AP33)&gt;14,(COUNT(F33:AP33)-15),0)*20,120)</f>
        <v>0</v>
      </c>
      <c r="AU33" s="3">
        <f t="shared" si="0"/>
        <v>117</v>
      </c>
    </row>
    <row r="34" spans="1:47" ht="15.75" customHeight="1">
      <c r="A34" s="14"/>
      <c r="B34" s="43" t="s">
        <v>347</v>
      </c>
      <c r="C34" s="43" t="s">
        <v>106</v>
      </c>
      <c r="D34" s="43">
        <v>1969</v>
      </c>
      <c r="E34" s="43" t="s">
        <v>348</v>
      </c>
      <c r="H34" s="17">
        <v>45</v>
      </c>
      <c r="V34" s="17">
        <v>43</v>
      </c>
      <c r="AM34" s="17">
        <v>29</v>
      </c>
      <c r="AQ34" s="3">
        <f>SUM(F34:AP34)</f>
        <v>117</v>
      </c>
      <c r="AR34" s="4">
        <f>(COUNT(F34:AP34))</f>
        <v>3</v>
      </c>
      <c r="AS34" s="4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117</v>
      </c>
      <c r="AT34" s="4">
        <f>IF(COUNT(F34:AP34)&lt;22,IF(COUNT(F34:AP34)&gt;14,(COUNT(F34:AP34)-15),0)*20,120)</f>
        <v>0</v>
      </c>
      <c r="AU34" s="3">
        <f t="shared" si="0"/>
        <v>117</v>
      </c>
    </row>
    <row r="35" spans="1:47" ht="15.75" customHeight="1">
      <c r="A35" s="14"/>
      <c r="B35" s="40" t="s">
        <v>334</v>
      </c>
      <c r="C35" s="40" t="s">
        <v>335</v>
      </c>
      <c r="D35" s="41">
        <v>1970</v>
      </c>
      <c r="E35" s="40" t="s">
        <v>336</v>
      </c>
      <c r="R35" s="4">
        <v>49</v>
      </c>
      <c r="AC35" s="4">
        <v>36</v>
      </c>
      <c r="AM35" s="17">
        <v>30</v>
      </c>
      <c r="AQ35" s="3">
        <f>SUM(F35:AP35)</f>
        <v>115</v>
      </c>
      <c r="AR35" s="4">
        <f>(COUNT(F35:AP35))</f>
        <v>3</v>
      </c>
      <c r="AS35" s="4">
        <f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</f>
        <v>115</v>
      </c>
      <c r="AT35" s="4">
        <f>IF(COUNT(F35:AP35)&lt;22,IF(COUNT(F35:AP35)&gt;14,(COUNT(F35:AP35)-15),0)*20,120)</f>
        <v>0</v>
      </c>
      <c r="AU35" s="3">
        <f t="shared" si="0"/>
        <v>115</v>
      </c>
    </row>
    <row r="36" spans="1:47" ht="15.75" customHeight="1">
      <c r="A36" s="14"/>
      <c r="B36" s="33" t="s">
        <v>267</v>
      </c>
      <c r="C36" s="33" t="s">
        <v>268</v>
      </c>
      <c r="D36" s="33">
        <v>1970</v>
      </c>
      <c r="E36" s="33" t="s">
        <v>269</v>
      </c>
      <c r="P36" s="4">
        <v>50</v>
      </c>
      <c r="AC36" s="4">
        <v>50</v>
      </c>
      <c r="AQ36" s="3">
        <f>SUM(F36:AP36)</f>
        <v>100</v>
      </c>
      <c r="AR36" s="4">
        <f>(COUNT(F36:AP36))</f>
        <v>2</v>
      </c>
      <c r="AS36" s="4">
        <f>IF(COUNT(F36:AP36)&gt;0,LARGE(F36:AP36,1),0)+IF(COUNT(F36:AP36)&gt;1,LARGE(F36:AP36,2),0)+IF(COUNT(F36:AP36)&gt;2,LARGE(F36:AP36,3),0)+IF(COUNT(F36:AP36)&gt;3,LARGE(F36:AP36,4),0)+IF(COUNT(F36:AP36)&gt;4,LARGE(F36:AP36,5),0)+IF(COUNT(F36:AP36)&gt;5,LARGE(F36:AP36,6),0)+IF(COUNT(F36:AP36)&gt;6,LARGE(F36:AP36,7),0)+IF(COUNT(F36:AP36)&gt;7,LARGE(F36:AP36,8),0)+IF(COUNT(F36:AP36)&gt;8,LARGE(F36:AP36,9),0)+IF(COUNT(F36:AP36)&gt;9,LARGE(F36:AP36,10),0)+IF(COUNT(F36:AP36)&gt;10,LARGE(F36:AP36,11),0)+IF(COUNT(F36:AP36)&gt;11,LARGE(F36:AP36,12),0)+IF(COUNT(F36:AP36)&gt;12,LARGE(F36:AP36,13),0)+IF(COUNT(F36:AP36)&gt;13,LARGE(F36:AP36,14),0)+IF(COUNT(F36:AP36)&gt;14,LARGE(F36:AP36,15),0)</f>
        <v>100</v>
      </c>
      <c r="AT36" s="4">
        <f>IF(COUNT(F36:AP36)&lt;22,IF(COUNT(F36:AP36)&gt;14,(COUNT(F36:AP36)-15),0)*20,120)</f>
        <v>0</v>
      </c>
      <c r="AU36" s="3">
        <f t="shared" si="0"/>
        <v>100</v>
      </c>
    </row>
    <row r="37" spans="1:48" ht="15.75" customHeight="1">
      <c r="A37" s="14"/>
      <c r="B37" s="19" t="s">
        <v>50</v>
      </c>
      <c r="C37" s="19" t="s">
        <v>51</v>
      </c>
      <c r="D37" s="20" t="s">
        <v>52</v>
      </c>
      <c r="E37" s="21" t="s">
        <v>49</v>
      </c>
      <c r="F37" s="10">
        <v>50</v>
      </c>
      <c r="G37" s="10"/>
      <c r="H37" s="10"/>
      <c r="I37" s="10"/>
      <c r="J37" s="10">
        <v>50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3">
        <f>SUM(F37:AP37)</f>
        <v>100</v>
      </c>
      <c r="AR37" s="4">
        <f>(COUNT(F37:AP37))</f>
        <v>2</v>
      </c>
      <c r="AS37" s="4">
        <f>IF(COUNT(F37:AP37)&gt;0,LARGE(F37:AP37,1),0)+IF(COUNT(F37:AP37)&gt;1,LARGE(F37:AP37,2),0)+IF(COUNT(F37:AP37)&gt;2,LARGE(F37:AP37,3),0)+IF(COUNT(F37:AP37)&gt;3,LARGE(F37:AP37,4),0)+IF(COUNT(F37:AP37)&gt;4,LARGE(F37:AP37,5),0)+IF(COUNT(F37:AP37)&gt;5,LARGE(F37:AP37,6),0)+IF(COUNT(F37:AP37)&gt;6,LARGE(F37:AP37,7),0)+IF(COUNT(F37:AP37)&gt;7,LARGE(F37:AP37,8),0)+IF(COUNT(F37:AP37)&gt;8,LARGE(F37:AP37,9),0)+IF(COUNT(F37:AP37)&gt;9,LARGE(F37:AP37,10),0)+IF(COUNT(F37:AP37)&gt;10,LARGE(F37:AP37,11),0)+IF(COUNT(F37:AP37)&gt;11,LARGE(F37:AP37,12),0)+IF(COUNT(F37:AP37)&gt;12,LARGE(F37:AP37,13),0)+IF(COUNT(F37:AP37)&gt;13,LARGE(F37:AP37,14),0)+IF(COUNT(F37:AP37)&gt;14,LARGE(F37:AP37,15),0)</f>
        <v>100</v>
      </c>
      <c r="AT37" s="4">
        <f>IF(COUNT(F37:AP37)&lt;22,IF(COUNT(F37:AP37)&gt;14,(COUNT(F37:AP37)-15),0)*20,120)</f>
        <v>0</v>
      </c>
      <c r="AU37" s="3">
        <f aca="true" t="shared" si="2" ref="AU37:AU68">AS37+AT37</f>
        <v>100</v>
      </c>
      <c r="AV37" s="3" t="str">
        <f>B37</f>
        <v>Rau</v>
      </c>
    </row>
    <row r="38" spans="1:49" ht="15.75" customHeight="1">
      <c r="A38" s="14"/>
      <c r="B38" s="18" t="s">
        <v>222</v>
      </c>
      <c r="C38" s="18" t="s">
        <v>223</v>
      </c>
      <c r="E38" s="18" t="s">
        <v>202</v>
      </c>
      <c r="F38" s="6"/>
      <c r="G38" s="6"/>
      <c r="K38" s="17">
        <v>50</v>
      </c>
      <c r="W38" s="17">
        <v>50</v>
      </c>
      <c r="AQ38" s="3">
        <f>SUM(F38:AP38)</f>
        <v>100</v>
      </c>
      <c r="AR38" s="4">
        <f>(COUNT(F38:AP38))</f>
        <v>2</v>
      </c>
      <c r="AS38" s="4">
        <f>IF(COUNT(F38:AP38)&gt;0,LARGE(F38:AP38,1),0)+IF(COUNT(F38:AP38)&gt;1,LARGE(F38:AP38,2),0)+IF(COUNT(F38:AP38)&gt;2,LARGE(F38:AP38,3),0)+IF(COUNT(F38:AP38)&gt;3,LARGE(F38:AP38,4),0)+IF(COUNT(F38:AP38)&gt;4,LARGE(F38:AP38,5),0)+IF(COUNT(F38:AP38)&gt;5,LARGE(F38:AP38,6),0)+IF(COUNT(F38:AP38)&gt;6,LARGE(F38:AP38,7),0)+IF(COUNT(F38:AP38)&gt;7,LARGE(F38:AP38,8),0)+IF(COUNT(F38:AP38)&gt;8,LARGE(F38:AP38,9),0)+IF(COUNT(F38:AP38)&gt;9,LARGE(F38:AP38,10),0)+IF(COUNT(F38:AP38)&gt;10,LARGE(F38:AP38,11),0)+IF(COUNT(F38:AP38)&gt;11,LARGE(F38:AP38,12),0)+IF(COUNT(F38:AP38)&gt;12,LARGE(F38:AP38,13),0)+IF(COUNT(F38:AP38)&gt;13,LARGE(F38:AP38,14),0)+IF(COUNT(F38:AP38)&gt;14,LARGE(F38:AP38,15),0)</f>
        <v>100</v>
      </c>
      <c r="AT38" s="4">
        <f>IF(COUNT(F38:AP38)&lt;22,IF(COUNT(F38:AP38)&gt;14,(COUNT(F38:AP38)-15),0)*20,120)</f>
        <v>0</v>
      </c>
      <c r="AU38" s="3">
        <f t="shared" si="2"/>
        <v>100</v>
      </c>
      <c r="AV38" s="15" t="str">
        <f>B38</f>
        <v>Wintges</v>
      </c>
      <c r="AW38" s="7">
        <f>A38</f>
        <v>0</v>
      </c>
    </row>
    <row r="39" spans="1:48" ht="15.75" customHeight="1">
      <c r="A39" s="14"/>
      <c r="B39" s="22" t="s">
        <v>124</v>
      </c>
      <c r="C39" s="22" t="s">
        <v>92</v>
      </c>
      <c r="D39" s="22">
        <v>1972</v>
      </c>
      <c r="E39" s="22" t="s">
        <v>125</v>
      </c>
      <c r="G39" s="10"/>
      <c r="H39" s="17">
        <v>49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7">
        <v>50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3">
        <f>SUM(F39:AP39)</f>
        <v>99</v>
      </c>
      <c r="AR39" s="4">
        <f>(COUNT(F39:AP39))</f>
        <v>2</v>
      </c>
      <c r="AS39" s="4">
        <f>IF(COUNT(F39:AP39)&gt;0,LARGE(F39:AP39,1),0)+IF(COUNT(F39:AP39)&gt;1,LARGE(F39:AP39,2),0)+IF(COUNT(F39:AP39)&gt;2,LARGE(F39:AP39,3),0)+IF(COUNT(F39:AP39)&gt;3,LARGE(F39:AP39,4),0)+IF(COUNT(F39:AP39)&gt;4,LARGE(F39:AP39,5),0)+IF(COUNT(F39:AP39)&gt;5,LARGE(F39:AP39,6),0)+IF(COUNT(F39:AP39)&gt;6,LARGE(F39:AP39,7),0)+IF(COUNT(F39:AP39)&gt;7,LARGE(F39:AP39,8),0)+IF(COUNT(F39:AP39)&gt;8,LARGE(F39:AP39,9),0)+IF(COUNT(F39:AP39)&gt;9,LARGE(F39:AP39,10),0)+IF(COUNT(F39:AP39)&gt;10,LARGE(F39:AP39,11),0)+IF(COUNT(F39:AP39)&gt;11,LARGE(F39:AP39,12),0)+IF(COUNT(F39:AP39)&gt;12,LARGE(F39:AP39,13),0)+IF(COUNT(F39:AP39)&gt;13,LARGE(F39:AP39,14),0)+IF(COUNT(F39:AP39)&gt;14,LARGE(F39:AP39,15),0)</f>
        <v>99</v>
      </c>
      <c r="AT39" s="4">
        <f>IF(COUNT(F39:AP39)&lt;22,IF(COUNT(F39:AP39)&gt;14,(COUNT(F39:AP39)-15),0)*20,120)</f>
        <v>0</v>
      </c>
      <c r="AU39" s="3">
        <f t="shared" si="2"/>
        <v>99</v>
      </c>
      <c r="AV39" s="3" t="str">
        <f>B39</f>
        <v>Falke</v>
      </c>
    </row>
    <row r="40" spans="1:47" ht="15.75" customHeight="1">
      <c r="A40" s="14"/>
      <c r="B40" s="35" t="s">
        <v>142</v>
      </c>
      <c r="C40" s="35" t="s">
        <v>291</v>
      </c>
      <c r="D40" s="36">
        <v>1971</v>
      </c>
      <c r="E40" s="35" t="s">
        <v>292</v>
      </c>
      <c r="I40" s="4">
        <v>50</v>
      </c>
      <c r="Q40" s="34">
        <v>49</v>
      </c>
      <c r="AQ40" s="3">
        <f>SUM(F40:AP40)</f>
        <v>99</v>
      </c>
      <c r="AR40" s="4">
        <f>(COUNT(F40:AP40))</f>
        <v>2</v>
      </c>
      <c r="AS40" s="4">
        <f>IF(COUNT(F40:AP40)&gt;0,LARGE(F40:AP40,1),0)+IF(COUNT(F40:AP40)&gt;1,LARGE(F40:AP40,2),0)+IF(COUNT(F40:AP40)&gt;2,LARGE(F40:AP40,3),0)+IF(COUNT(F40:AP40)&gt;3,LARGE(F40:AP40,4),0)+IF(COUNT(F40:AP40)&gt;4,LARGE(F40:AP40,5),0)+IF(COUNT(F40:AP40)&gt;5,LARGE(F40:AP40,6),0)+IF(COUNT(F40:AP40)&gt;6,LARGE(F40:AP40,7),0)+IF(COUNT(F40:AP40)&gt;7,LARGE(F40:AP40,8),0)+IF(COUNT(F40:AP40)&gt;8,LARGE(F40:AP40,9),0)+IF(COUNT(F40:AP40)&gt;9,LARGE(F40:AP40,10),0)+IF(COUNT(F40:AP40)&gt;10,LARGE(F40:AP40,11),0)+IF(COUNT(F40:AP40)&gt;11,LARGE(F40:AP40,12),0)+IF(COUNT(F40:AP40)&gt;12,LARGE(F40:AP40,13),0)+IF(COUNT(F40:AP40)&gt;13,LARGE(F40:AP40,14),0)+IF(COUNT(F40:AP40)&gt;14,LARGE(F40:AP40,15),0)</f>
        <v>99</v>
      </c>
      <c r="AT40" s="4">
        <f>IF(COUNT(F40:AP40)&lt;22,IF(COUNT(F40:AP40)&gt;14,(COUNT(F40:AP40)-15),0)*20,120)</f>
        <v>0</v>
      </c>
      <c r="AU40" s="3">
        <f t="shared" si="2"/>
        <v>99</v>
      </c>
    </row>
    <row r="41" spans="1:49" ht="15.75" customHeight="1">
      <c r="A41" s="14"/>
      <c r="B41" s="18" t="s">
        <v>69</v>
      </c>
      <c r="C41" s="18" t="s">
        <v>70</v>
      </c>
      <c r="D41" s="18">
        <v>70</v>
      </c>
      <c r="E41" s="18" t="s">
        <v>71</v>
      </c>
      <c r="F41" s="10"/>
      <c r="G41" s="17">
        <v>50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>
        <v>49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3">
        <f>SUM(F41:AP41)</f>
        <v>99</v>
      </c>
      <c r="AR41" s="4">
        <f>(COUNT(F41:AP41))</f>
        <v>2</v>
      </c>
      <c r="AS41" s="4">
        <f>IF(COUNT(F41:AP41)&gt;0,LARGE(F41:AP41,1),0)+IF(COUNT(F41:AP41)&gt;1,LARGE(F41:AP41,2),0)+IF(COUNT(F41:AP41)&gt;2,LARGE(F41:AP41,3),0)+IF(COUNT(F41:AP41)&gt;3,LARGE(F41:AP41,4),0)+IF(COUNT(F41:AP41)&gt;4,LARGE(F41:AP41,5),0)+IF(COUNT(F41:AP41)&gt;5,LARGE(F41:AP41,6),0)+IF(COUNT(F41:AP41)&gt;6,LARGE(F41:AP41,7),0)+IF(COUNT(F41:AP41)&gt;7,LARGE(F41:AP41,8),0)+IF(COUNT(F41:AP41)&gt;8,LARGE(F41:AP41,9),0)+IF(COUNT(F41:AP41)&gt;9,LARGE(F41:AP41,10),0)+IF(COUNT(F41:AP41)&gt;10,LARGE(F41:AP41,11),0)+IF(COUNT(F41:AP41)&gt;11,LARGE(F41:AP41,12),0)+IF(COUNT(F41:AP41)&gt;12,LARGE(F41:AP41,13),0)+IF(COUNT(F41:AP41)&gt;13,LARGE(F41:AP41,14),0)+IF(COUNT(F41:AP41)&gt;14,LARGE(F41:AP41,15),0)</f>
        <v>99</v>
      </c>
      <c r="AT41" s="4">
        <f>IF(COUNT(F41:AP41)&lt;22,IF(COUNT(F41:AP41)&gt;14,(COUNT(F41:AP41)-15),0)*20,120)</f>
        <v>0</v>
      </c>
      <c r="AU41" s="3">
        <f t="shared" si="2"/>
        <v>99</v>
      </c>
      <c r="AV41" s="4" t="str">
        <f>B41</f>
        <v>Mertens</v>
      </c>
      <c r="AW41" s="4">
        <f>A41</f>
        <v>0</v>
      </c>
    </row>
    <row r="42" spans="1:47" ht="15.75" customHeight="1">
      <c r="A42" s="14"/>
      <c r="B42" s="35" t="s">
        <v>322</v>
      </c>
      <c r="C42" s="35" t="s">
        <v>323</v>
      </c>
      <c r="D42" s="36">
        <v>1969</v>
      </c>
      <c r="E42" s="35" t="s">
        <v>324</v>
      </c>
      <c r="Q42" s="4">
        <v>50</v>
      </c>
      <c r="U42" s="4">
        <v>48</v>
      </c>
      <c r="AQ42" s="3">
        <f>SUM(F42:AP42)</f>
        <v>98</v>
      </c>
      <c r="AR42" s="4">
        <f>(COUNT(F42:AP42))</f>
        <v>2</v>
      </c>
      <c r="AS42" s="4">
        <f>IF(COUNT(F42:AP42)&gt;0,LARGE(F42:AP42,1),0)+IF(COUNT(F42:AP42)&gt;1,LARGE(F42:AP42,2),0)+IF(COUNT(F42:AP42)&gt;2,LARGE(F42:AP42,3),0)+IF(COUNT(F42:AP42)&gt;3,LARGE(F42:AP42,4),0)+IF(COUNT(F42:AP42)&gt;4,LARGE(F42:AP42,5),0)+IF(COUNT(F42:AP42)&gt;5,LARGE(F42:AP42,6),0)+IF(COUNT(F42:AP42)&gt;6,LARGE(F42:AP42,7),0)+IF(COUNT(F42:AP42)&gt;7,LARGE(F42:AP42,8),0)+IF(COUNT(F42:AP42)&gt;8,LARGE(F42:AP42,9),0)+IF(COUNT(F42:AP42)&gt;9,LARGE(F42:AP42,10),0)+IF(COUNT(F42:AP42)&gt;10,LARGE(F42:AP42,11),0)+IF(COUNT(F42:AP42)&gt;11,LARGE(F42:AP42,12),0)+IF(COUNT(F42:AP42)&gt;12,LARGE(F42:AP42,13),0)+IF(COUNT(F42:AP42)&gt;13,LARGE(F42:AP42,14),0)+IF(COUNT(F42:AP42)&gt;14,LARGE(F42:AP42,15),0)</f>
        <v>98</v>
      </c>
      <c r="AT42" s="4">
        <f>IF(COUNT(F42:AP42)&lt;22,IF(COUNT(F42:AP42)&gt;14,(COUNT(F42:AP42)-15),0)*20,120)</f>
        <v>0</v>
      </c>
      <c r="AU42" s="3">
        <f t="shared" si="2"/>
        <v>98</v>
      </c>
    </row>
    <row r="43" spans="1:47" ht="15.75" customHeight="1">
      <c r="A43" s="14"/>
      <c r="B43" s="27" t="s">
        <v>234</v>
      </c>
      <c r="C43" s="27" t="s">
        <v>66</v>
      </c>
      <c r="D43" s="27">
        <v>1971</v>
      </c>
      <c r="E43" s="27"/>
      <c r="L43" s="4">
        <v>50</v>
      </c>
      <c r="AA43" s="4">
        <v>48</v>
      </c>
      <c r="AQ43" s="3">
        <f>SUM(F43:AP43)</f>
        <v>98</v>
      </c>
      <c r="AR43" s="4">
        <f>(COUNT(F43:AP43))</f>
        <v>2</v>
      </c>
      <c r="AS43" s="4">
        <f>IF(COUNT(F43:AP43)&gt;0,LARGE(F43:AP43,1),0)+IF(COUNT(F43:AP43)&gt;1,LARGE(F43:AP43,2),0)+IF(COUNT(F43:AP43)&gt;2,LARGE(F43:AP43,3),0)+IF(COUNT(F43:AP43)&gt;3,LARGE(F43:AP43,4),0)+IF(COUNT(F43:AP43)&gt;4,LARGE(F43:AP43,5),0)+IF(COUNT(F43:AP43)&gt;5,LARGE(F43:AP43,6),0)+IF(COUNT(F43:AP43)&gt;6,LARGE(F43:AP43,7),0)+IF(COUNT(F43:AP43)&gt;7,LARGE(F43:AP43,8),0)+IF(COUNT(F43:AP43)&gt;8,LARGE(F43:AP43,9),0)+IF(COUNT(F43:AP43)&gt;9,LARGE(F43:AP43,10),0)+IF(COUNT(F43:AP43)&gt;10,LARGE(F43:AP43,11),0)+IF(COUNT(F43:AP43)&gt;11,LARGE(F43:AP43,12),0)+IF(COUNT(F43:AP43)&gt;12,LARGE(F43:AP43,13),0)+IF(COUNT(F43:AP43)&gt;13,LARGE(F43:AP43,14),0)+IF(COUNT(F43:AP43)&gt;14,LARGE(F43:AP43,15),0)</f>
        <v>98</v>
      </c>
      <c r="AT43" s="4">
        <f>IF(COUNT(F43:AP43)&lt;22,IF(COUNT(F43:AP43)&gt;14,(COUNT(F43:AP43)-15),0)*20,120)</f>
        <v>0</v>
      </c>
      <c r="AU43" s="3">
        <f t="shared" si="2"/>
        <v>98</v>
      </c>
    </row>
    <row r="44" spans="1:49" ht="15.75" customHeight="1">
      <c r="A44" s="14"/>
      <c r="B44" s="18" t="s">
        <v>151</v>
      </c>
      <c r="C44" s="18"/>
      <c r="D44" s="18">
        <v>70</v>
      </c>
      <c r="E44" s="18" t="s">
        <v>152</v>
      </c>
      <c r="J44" s="4">
        <v>49</v>
      </c>
      <c r="K44" s="17">
        <v>49</v>
      </c>
      <c r="AQ44" s="3">
        <f>SUM(F44:AP44)</f>
        <v>98</v>
      </c>
      <c r="AR44" s="4">
        <f>(COUNT(F44:AP44))</f>
        <v>2</v>
      </c>
      <c r="AS44" s="4">
        <f>IF(COUNT(F44:AP44)&gt;0,LARGE(F44:AP44,1),0)+IF(COUNT(F44:AP44)&gt;1,LARGE(F44:AP44,2),0)+IF(COUNT(F44:AP44)&gt;2,LARGE(F44:AP44,3),0)+IF(COUNT(F44:AP44)&gt;3,LARGE(F44:AP44,4),0)+IF(COUNT(F44:AP44)&gt;4,LARGE(F44:AP44,5),0)+IF(COUNT(F44:AP44)&gt;5,LARGE(F44:AP44,6),0)+IF(COUNT(F44:AP44)&gt;6,LARGE(F44:AP44,7),0)+IF(COUNT(F44:AP44)&gt;7,LARGE(F44:AP44,8),0)+IF(COUNT(F44:AP44)&gt;8,LARGE(F44:AP44,9),0)+IF(COUNT(F44:AP44)&gt;9,LARGE(F44:AP44,10),0)+IF(COUNT(F44:AP44)&gt;10,LARGE(F44:AP44,11),0)+IF(COUNT(F44:AP44)&gt;11,LARGE(F44:AP44,12),0)+IF(COUNT(F44:AP44)&gt;12,LARGE(F44:AP44,13),0)+IF(COUNT(F44:AP44)&gt;13,LARGE(F44:AP44,14),0)+IF(COUNT(F44:AP44)&gt;14,LARGE(F44:AP44,15),0)</f>
        <v>98</v>
      </c>
      <c r="AT44" s="4">
        <f>IF(COUNT(F44:AP44)&lt;22,IF(COUNT(F44:AP44)&gt;14,(COUNT(F44:AP44)-15),0)*20,120)</f>
        <v>0</v>
      </c>
      <c r="AU44" s="3">
        <f t="shared" si="2"/>
        <v>98</v>
      </c>
      <c r="AV44" s="15" t="str">
        <f>B44</f>
        <v>Smekalova</v>
      </c>
      <c r="AW44" s="7">
        <f>A44</f>
        <v>0</v>
      </c>
    </row>
    <row r="45" spans="1:47" ht="15.75" customHeight="1">
      <c r="A45" s="14"/>
      <c r="B45" s="63" t="s">
        <v>491</v>
      </c>
      <c r="C45" s="63" t="s">
        <v>438</v>
      </c>
      <c r="D45" s="63" t="s">
        <v>55</v>
      </c>
      <c r="E45" s="63" t="s">
        <v>492</v>
      </c>
      <c r="AE45" s="4">
        <v>50</v>
      </c>
      <c r="AM45" s="17">
        <v>47</v>
      </c>
      <c r="AQ45" s="3">
        <f>SUM(F45:AP45)</f>
        <v>97</v>
      </c>
      <c r="AR45" s="4">
        <f>(COUNT(F45:AP45))</f>
        <v>2</v>
      </c>
      <c r="AS45" s="4">
        <f>IF(COUNT(F45:AP45)&gt;0,LARGE(F45:AP45,1),0)+IF(COUNT(F45:AP45)&gt;1,LARGE(F45:AP45,2),0)+IF(COUNT(F45:AP45)&gt;2,LARGE(F45:AP45,3),0)+IF(COUNT(F45:AP45)&gt;3,LARGE(F45:AP45,4),0)+IF(COUNT(F45:AP45)&gt;4,LARGE(F45:AP45,5),0)+IF(COUNT(F45:AP45)&gt;5,LARGE(F45:AP45,6),0)+IF(COUNT(F45:AP45)&gt;6,LARGE(F45:AP45,7),0)+IF(COUNT(F45:AP45)&gt;7,LARGE(F45:AP45,8),0)+IF(COUNT(F45:AP45)&gt;8,LARGE(F45:AP45,9),0)+IF(COUNT(F45:AP45)&gt;9,LARGE(F45:AP45,10),0)+IF(COUNT(F45:AP45)&gt;10,LARGE(F45:AP45,11),0)+IF(COUNT(F45:AP45)&gt;11,LARGE(F45:AP45,12),0)+IF(COUNT(F45:AP45)&gt;12,LARGE(F45:AP45,13),0)+IF(COUNT(F45:AP45)&gt;13,LARGE(F45:AP45,14),0)+IF(COUNT(F45:AP45)&gt;14,LARGE(F45:AP45,15),0)</f>
        <v>97</v>
      </c>
      <c r="AT45" s="4">
        <f>IF(COUNT(F45:AP45)&lt;22,IF(COUNT(F45:AP45)&gt;14,(COUNT(F45:AP45)-15),0)*20,120)</f>
        <v>0</v>
      </c>
      <c r="AU45" s="3">
        <f t="shared" si="2"/>
        <v>97</v>
      </c>
    </row>
    <row r="46" spans="1:47" ht="15.75" customHeight="1">
      <c r="A46" s="14"/>
      <c r="B46" s="18" t="s">
        <v>365</v>
      </c>
      <c r="C46" s="44" t="s">
        <v>366</v>
      </c>
      <c r="D46" s="44">
        <v>1972</v>
      </c>
      <c r="E46" s="44"/>
      <c r="U46" s="17">
        <v>48</v>
      </c>
      <c r="AM46" s="3">
        <v>49</v>
      </c>
      <c r="AQ46" s="3">
        <f>SUM(F46:AP46)</f>
        <v>97</v>
      </c>
      <c r="AR46" s="4">
        <f>(COUNT(F46:AP46))</f>
        <v>2</v>
      </c>
      <c r="AS46" s="4">
        <f>IF(COUNT(F46:AP46)&gt;0,LARGE(F46:AP46,1),0)+IF(COUNT(F46:AP46)&gt;1,LARGE(F46:AP46,2),0)+IF(COUNT(F46:AP46)&gt;2,LARGE(F46:AP46,3),0)+IF(COUNT(F46:AP46)&gt;3,LARGE(F46:AP46,4),0)+IF(COUNT(F46:AP46)&gt;4,LARGE(F46:AP46,5),0)+IF(COUNT(F46:AP46)&gt;5,LARGE(F46:AP46,6),0)+IF(COUNT(F46:AP46)&gt;6,LARGE(F46:AP46,7),0)+IF(COUNT(F46:AP46)&gt;7,LARGE(F46:AP46,8),0)+IF(COUNT(F46:AP46)&gt;8,LARGE(F46:AP46,9),0)+IF(COUNT(F46:AP46)&gt;9,LARGE(F46:AP46,10),0)+IF(COUNT(F46:AP46)&gt;10,LARGE(F46:AP46,11),0)+IF(COUNT(F46:AP46)&gt;11,LARGE(F46:AP46,12),0)+IF(COUNT(F46:AP46)&gt;12,LARGE(F46:AP46,13),0)+IF(COUNT(F46:AP46)&gt;13,LARGE(F46:AP46,14),0)+IF(COUNT(F46:AP46)&gt;14,LARGE(F46:AP46,15),0)</f>
        <v>97</v>
      </c>
      <c r="AT46" s="4">
        <f>IF(COUNT(F46:AP46)&lt;22,IF(COUNT(F46:AP46)&gt;14,(COUNT(F46:AP46)-15),0)*20,120)</f>
        <v>0</v>
      </c>
      <c r="AU46" s="3">
        <f t="shared" si="2"/>
        <v>97</v>
      </c>
    </row>
    <row r="47" spans="1:47" ht="15.75" customHeight="1">
      <c r="A47" s="14"/>
      <c r="B47" s="45" t="s">
        <v>382</v>
      </c>
      <c r="C47" s="45" t="s">
        <v>383</v>
      </c>
      <c r="D47" s="45" t="s">
        <v>55</v>
      </c>
      <c r="E47" s="45" t="s">
        <v>274</v>
      </c>
      <c r="AA47" s="4">
        <v>49</v>
      </c>
      <c r="AF47" s="17">
        <v>48</v>
      </c>
      <c r="AQ47" s="3">
        <f>SUM(F47:AP47)</f>
        <v>97</v>
      </c>
      <c r="AR47" s="4">
        <f>(COUNT(F47:AP47))</f>
        <v>2</v>
      </c>
      <c r="AS47" s="4">
        <f>IF(COUNT(F47:AP47)&gt;0,LARGE(F47:AP47,1),0)+IF(COUNT(F47:AP47)&gt;1,LARGE(F47:AP47,2),0)+IF(COUNT(F47:AP47)&gt;2,LARGE(F47:AP47,3),0)+IF(COUNT(F47:AP47)&gt;3,LARGE(F47:AP47,4),0)+IF(COUNT(F47:AP47)&gt;4,LARGE(F47:AP47,5),0)+IF(COUNT(F47:AP47)&gt;5,LARGE(F47:AP47,6),0)+IF(COUNT(F47:AP47)&gt;6,LARGE(F47:AP47,7),0)+IF(COUNT(F47:AP47)&gt;7,LARGE(F47:AP47,8),0)+IF(COUNT(F47:AP47)&gt;8,LARGE(F47:AP47,9),0)+IF(COUNT(F47:AP47)&gt;9,LARGE(F47:AP47,10),0)+IF(COUNT(F47:AP47)&gt;10,LARGE(F47:AP47,11),0)+IF(COUNT(F47:AP47)&gt;11,LARGE(F47:AP47,12),0)+IF(COUNT(F47:AP47)&gt;12,LARGE(F47:AP47,13),0)+IF(COUNT(F47:AP47)&gt;13,LARGE(F47:AP47,14),0)+IF(COUNT(F47:AP47)&gt;14,LARGE(F47:AP47,15),0)</f>
        <v>97</v>
      </c>
      <c r="AT47" s="4">
        <f>IF(COUNT(F47:AP47)&lt;22,IF(COUNT(F47:AP47)&gt;14,(COUNT(F47:AP47)-15),0)*20,120)</f>
        <v>0</v>
      </c>
      <c r="AU47" s="3">
        <f t="shared" si="2"/>
        <v>97</v>
      </c>
    </row>
    <row r="48" spans="1:49" ht="15.75" customHeight="1">
      <c r="A48" s="14"/>
      <c r="B48" s="18" t="s">
        <v>148</v>
      </c>
      <c r="C48" s="18" t="s">
        <v>149</v>
      </c>
      <c r="D48" s="18">
        <v>72</v>
      </c>
      <c r="E48" s="18" t="s">
        <v>150</v>
      </c>
      <c r="I48" s="4">
        <v>45</v>
      </c>
      <c r="AO48" s="4">
        <v>50</v>
      </c>
      <c r="AQ48" s="3">
        <f>SUM(F48:AP48)</f>
        <v>95</v>
      </c>
      <c r="AR48" s="4">
        <f>(COUNT(F48:AP48))</f>
        <v>2</v>
      </c>
      <c r="AS48" s="4">
        <f>IF(COUNT(F48:AP48)&gt;0,LARGE(F48:AP48,1),0)+IF(COUNT(F48:AP48)&gt;1,LARGE(F48:AP48,2),0)+IF(COUNT(F48:AP48)&gt;2,LARGE(F48:AP48,3),0)+IF(COUNT(F48:AP48)&gt;3,LARGE(F48:AP48,4),0)+IF(COUNT(F48:AP48)&gt;4,LARGE(F48:AP48,5),0)+IF(COUNT(F48:AP48)&gt;5,LARGE(F48:AP48,6),0)+IF(COUNT(F48:AP48)&gt;6,LARGE(F48:AP48,7),0)+IF(COUNT(F48:AP48)&gt;7,LARGE(F48:AP48,8),0)+IF(COUNT(F48:AP48)&gt;8,LARGE(F48:AP48,9),0)+IF(COUNT(F48:AP48)&gt;9,LARGE(F48:AP48,10),0)+IF(COUNT(F48:AP48)&gt;10,LARGE(F48:AP48,11),0)+IF(COUNT(F48:AP48)&gt;11,LARGE(F48:AP48,12),0)+IF(COUNT(F48:AP48)&gt;12,LARGE(F48:AP48,13),0)+IF(COUNT(F48:AP48)&gt;13,LARGE(F48:AP48,14),0)+IF(COUNT(F48:AP48)&gt;14,LARGE(F48:AP48,15),0)</f>
        <v>95</v>
      </c>
      <c r="AT48" s="4">
        <f>IF(COUNT(F48:AP48)&lt;22,IF(COUNT(F48:AP48)&gt;14,(COUNT(F48:AP48)-15),0)*20,120)</f>
        <v>0</v>
      </c>
      <c r="AU48" s="3">
        <f t="shared" si="2"/>
        <v>95</v>
      </c>
      <c r="AV48" s="15" t="str">
        <f>B48</f>
        <v>Burhöi</v>
      </c>
      <c r="AW48" s="4">
        <f>A48</f>
        <v>0</v>
      </c>
    </row>
    <row r="49" spans="1:49" ht="15.75" customHeight="1">
      <c r="A49" s="14"/>
      <c r="B49" s="18" t="s">
        <v>227</v>
      </c>
      <c r="C49" s="18" t="s">
        <v>228</v>
      </c>
      <c r="E49" s="18" t="s">
        <v>226</v>
      </c>
      <c r="K49" s="17">
        <v>46</v>
      </c>
      <c r="AC49" s="4">
        <v>49</v>
      </c>
      <c r="AQ49" s="3">
        <f>SUM(F49:AP49)</f>
        <v>95</v>
      </c>
      <c r="AR49" s="4">
        <f>(COUNT(F49:AP49))</f>
        <v>2</v>
      </c>
      <c r="AS49" s="4">
        <f>IF(COUNT(F49:AP49)&gt;0,LARGE(F49:AP49,1),0)+IF(COUNT(F49:AP49)&gt;1,LARGE(F49:AP49,2),0)+IF(COUNT(F49:AP49)&gt;2,LARGE(F49:AP49,3),0)+IF(COUNT(F49:AP49)&gt;3,LARGE(F49:AP49,4),0)+IF(COUNT(F49:AP49)&gt;4,LARGE(F49:AP49,5),0)+IF(COUNT(F49:AP49)&gt;5,LARGE(F49:AP49,6),0)+IF(COUNT(F49:AP49)&gt;6,LARGE(F49:AP49,7),0)+IF(COUNT(F49:AP49)&gt;7,LARGE(F49:AP49,8),0)+IF(COUNT(F49:AP49)&gt;8,LARGE(F49:AP49,9),0)+IF(COUNT(F49:AP49)&gt;9,LARGE(F49:AP49,10),0)+IF(COUNT(F49:AP49)&gt;10,LARGE(F49:AP49,11),0)+IF(COUNT(F49:AP49)&gt;11,LARGE(F49:AP49,12),0)+IF(COUNT(F49:AP49)&gt;12,LARGE(F49:AP49,13),0)+IF(COUNT(F49:AP49)&gt;13,LARGE(F49:AP49,14),0)+IF(COUNT(F49:AP49)&gt;14,LARGE(F49:AP49,15),0)</f>
        <v>95</v>
      </c>
      <c r="AT49" s="4">
        <f>IF(COUNT(F49:AP49)&lt;22,IF(COUNT(F49:AP49)&gt;14,(COUNT(F49:AP49)-15),0)*20,120)</f>
        <v>0</v>
      </c>
      <c r="AU49" s="3">
        <f t="shared" si="2"/>
        <v>95</v>
      </c>
      <c r="AV49" s="15" t="str">
        <f>B49</f>
        <v>Colgen</v>
      </c>
      <c r="AW49" s="4">
        <f>A49</f>
        <v>0</v>
      </c>
    </row>
    <row r="50" spans="1:47" ht="15.75" customHeight="1">
      <c r="A50" s="14"/>
      <c r="B50" s="37" t="s">
        <v>376</v>
      </c>
      <c r="C50" s="37" t="s">
        <v>103</v>
      </c>
      <c r="D50" s="37">
        <v>1970</v>
      </c>
      <c r="E50" s="37" t="s">
        <v>377</v>
      </c>
      <c r="Z50" s="4">
        <v>49</v>
      </c>
      <c r="AB50" s="4">
        <v>46</v>
      </c>
      <c r="AQ50" s="3">
        <f>SUM(F50:AP50)</f>
        <v>95</v>
      </c>
      <c r="AR50" s="4">
        <f>(COUNT(F50:AP50))</f>
        <v>2</v>
      </c>
      <c r="AS50" s="4">
        <f>IF(COUNT(F50:AP50)&gt;0,LARGE(F50:AP50,1),0)+IF(COUNT(F50:AP50)&gt;1,LARGE(F50:AP50,2),0)+IF(COUNT(F50:AP50)&gt;2,LARGE(F50:AP50,3),0)+IF(COUNT(F50:AP50)&gt;3,LARGE(F50:AP50,4),0)+IF(COUNT(F50:AP50)&gt;4,LARGE(F50:AP50,5),0)+IF(COUNT(F50:AP50)&gt;5,LARGE(F50:AP50,6),0)+IF(COUNT(F50:AP50)&gt;6,LARGE(F50:AP50,7),0)+IF(COUNT(F50:AP50)&gt;7,LARGE(F50:AP50,8),0)+IF(COUNT(F50:AP50)&gt;8,LARGE(F50:AP50,9),0)+IF(COUNT(F50:AP50)&gt;9,LARGE(F50:AP50,10),0)+IF(COUNT(F50:AP50)&gt;10,LARGE(F50:AP50,11),0)+IF(COUNT(F50:AP50)&gt;11,LARGE(F50:AP50,12),0)+IF(COUNT(F50:AP50)&gt;12,LARGE(F50:AP50,13),0)+IF(COUNT(F50:AP50)&gt;13,LARGE(F50:AP50,14),0)+IF(COUNT(F50:AP50)&gt;14,LARGE(F50:AP50,15),0)</f>
        <v>95</v>
      </c>
      <c r="AT50" s="4">
        <f>IF(COUNT(F50:AP50)&lt;22,IF(COUNT(F50:AP50)&gt;14,(COUNT(F50:AP50)-15),0)*20,120)</f>
        <v>0</v>
      </c>
      <c r="AU50" s="3">
        <f t="shared" si="2"/>
        <v>95</v>
      </c>
    </row>
    <row r="51" spans="1:47" ht="15.75" customHeight="1">
      <c r="A51" s="14"/>
      <c r="B51" s="29" t="s">
        <v>251</v>
      </c>
      <c r="C51" s="29" t="s">
        <v>252</v>
      </c>
      <c r="D51" s="30" t="s">
        <v>246</v>
      </c>
      <c r="E51" s="29" t="s">
        <v>250</v>
      </c>
      <c r="M51" s="17">
        <v>46</v>
      </c>
      <c r="W51" s="17">
        <v>48</v>
      </c>
      <c r="AQ51" s="3">
        <f>SUM(F51:AP51)</f>
        <v>94</v>
      </c>
      <c r="AR51" s="4">
        <f>(COUNT(F51:AP51))</f>
        <v>2</v>
      </c>
      <c r="AS51" s="4">
        <f>IF(COUNT(F51:AP51)&gt;0,LARGE(F51:AP51,1),0)+IF(COUNT(F51:AP51)&gt;1,LARGE(F51:AP51,2),0)+IF(COUNT(F51:AP51)&gt;2,LARGE(F51:AP51,3),0)+IF(COUNT(F51:AP51)&gt;3,LARGE(F51:AP51,4),0)+IF(COUNT(F51:AP51)&gt;4,LARGE(F51:AP51,5),0)+IF(COUNT(F51:AP51)&gt;5,LARGE(F51:AP51,6),0)+IF(COUNT(F51:AP51)&gt;6,LARGE(F51:AP51,7),0)+IF(COUNT(F51:AP51)&gt;7,LARGE(F51:AP51,8),0)+IF(COUNT(F51:AP51)&gt;8,LARGE(F51:AP51,9),0)+IF(COUNT(F51:AP51)&gt;9,LARGE(F51:AP51,10),0)+IF(COUNT(F51:AP51)&gt;10,LARGE(F51:AP51,11),0)+IF(COUNT(F51:AP51)&gt;11,LARGE(F51:AP51,12),0)+IF(COUNT(F51:AP51)&gt;12,LARGE(F51:AP51,13),0)+IF(COUNT(F51:AP51)&gt;13,LARGE(F51:AP51,14),0)+IF(COUNT(F51:AP51)&gt;14,LARGE(F51:AP51,15),0)</f>
        <v>94</v>
      </c>
      <c r="AT51" s="4">
        <f>IF(COUNT(F51:AP51)&lt;22,IF(COUNT(F51:AP51)&gt;14,(COUNT(F51:AP51)-15),0)*20,120)</f>
        <v>0</v>
      </c>
      <c r="AU51" s="3">
        <f t="shared" si="2"/>
        <v>94</v>
      </c>
    </row>
    <row r="52" spans="1:49" ht="15.75" customHeight="1">
      <c r="A52" s="14"/>
      <c r="B52" s="18" t="s">
        <v>161</v>
      </c>
      <c r="C52" s="18" t="s">
        <v>162</v>
      </c>
      <c r="D52" s="18">
        <v>72</v>
      </c>
      <c r="E52" s="18" t="s">
        <v>163</v>
      </c>
      <c r="F52" s="6"/>
      <c r="G52" s="6"/>
      <c r="J52" s="4">
        <v>44</v>
      </c>
      <c r="AK52" s="4">
        <v>49</v>
      </c>
      <c r="AQ52" s="3">
        <f>SUM(F52:AP52)</f>
        <v>93</v>
      </c>
      <c r="AR52" s="4">
        <f>(COUNT(F52:AP52))</f>
        <v>2</v>
      </c>
      <c r="AS52" s="4">
        <f>IF(COUNT(F52:AP52)&gt;0,LARGE(F52:AP52,1),0)+IF(COUNT(F52:AP52)&gt;1,LARGE(F52:AP52,2),0)+IF(COUNT(F52:AP52)&gt;2,LARGE(F52:AP52,3),0)+IF(COUNT(F52:AP52)&gt;3,LARGE(F52:AP52,4),0)+IF(COUNT(F52:AP52)&gt;4,LARGE(F52:AP52,5),0)+IF(COUNT(F52:AP52)&gt;5,LARGE(F52:AP52,6),0)+IF(COUNT(F52:AP52)&gt;6,LARGE(F52:AP52,7),0)+IF(COUNT(F52:AP52)&gt;7,LARGE(F52:AP52,8),0)+IF(COUNT(F52:AP52)&gt;8,LARGE(F52:AP52,9),0)+IF(COUNT(F52:AP52)&gt;9,LARGE(F52:AP52,10),0)+IF(COUNT(F52:AP52)&gt;10,LARGE(F52:AP52,11),0)+IF(COUNT(F52:AP52)&gt;11,LARGE(F52:AP52,12),0)+IF(COUNT(F52:AP52)&gt;12,LARGE(F52:AP52,13),0)+IF(COUNT(F52:AP52)&gt;13,LARGE(F52:AP52,14),0)+IF(COUNT(F52:AP52)&gt;14,LARGE(F52:AP52,15),0)</f>
        <v>93</v>
      </c>
      <c r="AT52" s="4">
        <f>IF(COUNT(F52:AP52)&lt;22,IF(COUNT(F52:AP52)&gt;14,(COUNT(F52:AP52)-15),0)*20,120)</f>
        <v>0</v>
      </c>
      <c r="AU52" s="3">
        <f t="shared" si="2"/>
        <v>93</v>
      </c>
      <c r="AV52" s="15" t="str">
        <f>B52</f>
        <v>Spierings</v>
      </c>
      <c r="AW52" s="4">
        <f>A52</f>
        <v>0</v>
      </c>
    </row>
    <row r="53" spans="1:47" ht="15.75" customHeight="1">
      <c r="A53" s="14"/>
      <c r="B53" s="43" t="s">
        <v>343</v>
      </c>
      <c r="C53" s="43" t="s">
        <v>209</v>
      </c>
      <c r="D53" s="43">
        <v>1972</v>
      </c>
      <c r="E53" s="43" t="s">
        <v>344</v>
      </c>
      <c r="V53" s="17">
        <v>46</v>
      </c>
      <c r="Z53" s="4">
        <v>44</v>
      </c>
      <c r="AQ53" s="3">
        <f>SUM(F53:AP53)</f>
        <v>90</v>
      </c>
      <c r="AR53" s="4">
        <f>(COUNT(F53:AP53))</f>
        <v>2</v>
      </c>
      <c r="AS53" s="4">
        <f>IF(COUNT(F53:AP53)&gt;0,LARGE(F53:AP53,1),0)+IF(COUNT(F53:AP53)&gt;1,LARGE(F53:AP53,2),0)+IF(COUNT(F53:AP53)&gt;2,LARGE(F53:AP53,3),0)+IF(COUNT(F53:AP53)&gt;3,LARGE(F53:AP53,4),0)+IF(COUNT(F53:AP53)&gt;4,LARGE(F53:AP53,5),0)+IF(COUNT(F53:AP53)&gt;5,LARGE(F53:AP53,6),0)+IF(COUNT(F53:AP53)&gt;6,LARGE(F53:AP53,7),0)+IF(COUNT(F53:AP53)&gt;7,LARGE(F53:AP53,8),0)+IF(COUNT(F53:AP53)&gt;8,LARGE(F53:AP53,9),0)+IF(COUNT(F53:AP53)&gt;9,LARGE(F53:AP53,10),0)+IF(COUNT(F53:AP53)&gt;10,LARGE(F53:AP53,11),0)+IF(COUNT(F53:AP53)&gt;11,LARGE(F53:AP53,12),0)+IF(COUNT(F53:AP53)&gt;12,LARGE(F53:AP53,13),0)+IF(COUNT(F53:AP53)&gt;13,LARGE(F53:AP53,14),0)+IF(COUNT(F53:AP53)&gt;14,LARGE(F53:AP53,15),0)</f>
        <v>90</v>
      </c>
      <c r="AT53" s="4">
        <f>IF(COUNT(F53:AP53)&lt;22,IF(COUNT(F53:AP53)&gt;14,(COUNT(F53:AP53)-15),0)*20,120)</f>
        <v>0</v>
      </c>
      <c r="AU53" s="3">
        <f t="shared" si="2"/>
        <v>90</v>
      </c>
    </row>
    <row r="54" spans="1:49" ht="15.75" customHeight="1">
      <c r="A54" s="14"/>
      <c r="B54" s="18" t="s">
        <v>91</v>
      </c>
      <c r="C54" s="18" t="s">
        <v>92</v>
      </c>
      <c r="D54" s="18">
        <v>70</v>
      </c>
      <c r="E54" s="18" t="s">
        <v>93</v>
      </c>
      <c r="F54" s="4">
        <v>48</v>
      </c>
      <c r="G54" s="17">
        <v>42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3">
        <f>SUM(F54:AP54)</f>
        <v>90</v>
      </c>
      <c r="AR54" s="4">
        <f>(COUNT(F54:AP54))</f>
        <v>2</v>
      </c>
      <c r="AS54" s="4">
        <f>IF(COUNT(F54:AP54)&gt;0,LARGE(F54:AP54,1),0)+IF(COUNT(F54:AP54)&gt;1,LARGE(F54:AP54,2),0)+IF(COUNT(F54:AP54)&gt;2,LARGE(F54:AP54,3),0)+IF(COUNT(F54:AP54)&gt;3,LARGE(F54:AP54,4),0)+IF(COUNT(F54:AP54)&gt;4,LARGE(F54:AP54,5),0)+IF(COUNT(F54:AP54)&gt;5,LARGE(F54:AP54,6),0)+IF(COUNT(F54:AP54)&gt;6,LARGE(F54:AP54,7),0)+IF(COUNT(F54:AP54)&gt;7,LARGE(F54:AP54,8),0)+IF(COUNT(F54:AP54)&gt;8,LARGE(F54:AP54,9),0)+IF(COUNT(F54:AP54)&gt;9,LARGE(F54:AP54,10),0)+IF(COUNT(F54:AP54)&gt;10,LARGE(F54:AP54,11),0)+IF(COUNT(F54:AP54)&gt;11,LARGE(F54:AP54,12),0)+IF(COUNT(F54:AP54)&gt;12,LARGE(F54:AP54,13),0)+IF(COUNT(F54:AP54)&gt;13,LARGE(F54:AP54,14),0)+IF(COUNT(F54:AP54)&gt;14,LARGE(F54:AP54,15),0)</f>
        <v>90</v>
      </c>
      <c r="AT54" s="4">
        <f>IF(COUNT(F54:AP54)&lt;22,IF(COUNT(F54:AP54)&gt;14,(COUNT(F54:AP54)-15),0)*20,120)</f>
        <v>0</v>
      </c>
      <c r="AU54" s="3">
        <f t="shared" si="2"/>
        <v>90</v>
      </c>
      <c r="AV54" s="4" t="str">
        <f>B54</f>
        <v>Neizert</v>
      </c>
      <c r="AW54" s="7">
        <f>A54</f>
        <v>0</v>
      </c>
    </row>
    <row r="55" spans="1:47" ht="15.75" customHeight="1">
      <c r="A55" s="14"/>
      <c r="B55" s="35" t="s">
        <v>303</v>
      </c>
      <c r="C55" s="35" t="s">
        <v>304</v>
      </c>
      <c r="D55" s="36">
        <v>1971</v>
      </c>
      <c r="E55" s="35" t="s">
        <v>305</v>
      </c>
      <c r="Q55" s="34">
        <v>42</v>
      </c>
      <c r="X55" s="17">
        <v>47</v>
      </c>
      <c r="AQ55" s="3">
        <f>SUM(F55:AP55)</f>
        <v>89</v>
      </c>
      <c r="AR55" s="4">
        <f>(COUNT(F55:AP55))</f>
        <v>2</v>
      </c>
      <c r="AS55" s="4">
        <f>IF(COUNT(F55:AP55)&gt;0,LARGE(F55:AP55,1),0)+IF(COUNT(F55:AP55)&gt;1,LARGE(F55:AP55,2),0)+IF(COUNT(F55:AP55)&gt;2,LARGE(F55:AP55,3),0)+IF(COUNT(F55:AP55)&gt;3,LARGE(F55:AP55,4),0)+IF(COUNT(F55:AP55)&gt;4,LARGE(F55:AP55,5),0)+IF(COUNT(F55:AP55)&gt;5,LARGE(F55:AP55,6),0)+IF(COUNT(F55:AP55)&gt;6,LARGE(F55:AP55,7),0)+IF(COUNT(F55:AP55)&gt;7,LARGE(F55:AP55,8),0)+IF(COUNT(F55:AP55)&gt;8,LARGE(F55:AP55,9),0)+IF(COUNT(F55:AP55)&gt;9,LARGE(F55:AP55,10),0)+IF(COUNT(F55:AP55)&gt;10,LARGE(F55:AP55,11),0)+IF(COUNT(F55:AP55)&gt;11,LARGE(F55:AP55,12),0)+IF(COUNT(F55:AP55)&gt;12,LARGE(F55:AP55,13),0)+IF(COUNT(F55:AP55)&gt;13,LARGE(F55:AP55,14),0)+IF(COUNT(F55:AP55)&gt;14,LARGE(F55:AP55,15),0)</f>
        <v>89</v>
      </c>
      <c r="AT55" s="4">
        <f>IF(COUNT(F55:AP55)&lt;22,IF(COUNT(F55:AP55)&gt;14,(COUNT(F55:AP55)-15),0)*20,120)</f>
        <v>0</v>
      </c>
      <c r="AU55" s="3">
        <f t="shared" si="2"/>
        <v>89</v>
      </c>
    </row>
    <row r="56" spans="1:49" ht="15.75" customHeight="1">
      <c r="A56" s="14"/>
      <c r="B56" s="18" t="s">
        <v>229</v>
      </c>
      <c r="C56" s="18" t="s">
        <v>193</v>
      </c>
      <c r="E56" s="18" t="s">
        <v>230</v>
      </c>
      <c r="F56" s="6"/>
      <c r="G56" s="6"/>
      <c r="K56" s="17">
        <v>44</v>
      </c>
      <c r="AC56" s="4">
        <v>45</v>
      </c>
      <c r="AQ56" s="3">
        <f>SUM(F56:AP56)</f>
        <v>89</v>
      </c>
      <c r="AR56" s="4">
        <f>(COUNT(F56:AP56))</f>
        <v>2</v>
      </c>
      <c r="AS56" s="4">
        <f>IF(COUNT(F56:AP56)&gt;0,LARGE(F56:AP56,1),0)+IF(COUNT(F56:AP56)&gt;1,LARGE(F56:AP56,2),0)+IF(COUNT(F56:AP56)&gt;2,LARGE(F56:AP56,3),0)+IF(COUNT(F56:AP56)&gt;3,LARGE(F56:AP56,4),0)+IF(COUNT(F56:AP56)&gt;4,LARGE(F56:AP56,5),0)+IF(COUNT(F56:AP56)&gt;5,LARGE(F56:AP56,6),0)+IF(COUNT(F56:AP56)&gt;6,LARGE(F56:AP56,7),0)+IF(COUNT(F56:AP56)&gt;7,LARGE(F56:AP56,8),0)+IF(COUNT(F56:AP56)&gt;8,LARGE(F56:AP56,9),0)+IF(COUNT(F56:AP56)&gt;9,LARGE(F56:AP56,10),0)+IF(COUNT(F56:AP56)&gt;10,LARGE(F56:AP56,11),0)+IF(COUNT(F56:AP56)&gt;11,LARGE(F56:AP56,12),0)+IF(COUNT(F56:AP56)&gt;12,LARGE(F56:AP56,13),0)+IF(COUNT(F56:AP56)&gt;13,LARGE(F56:AP56,14),0)+IF(COUNT(F56:AP56)&gt;14,LARGE(F56:AP56,15),0)</f>
        <v>89</v>
      </c>
      <c r="AT56" s="4">
        <f>IF(COUNT(F56:AP56)&lt;22,IF(COUNT(F56:AP56)&gt;14,(COUNT(F56:AP56)-15),0)*20,120)</f>
        <v>0</v>
      </c>
      <c r="AU56" s="3">
        <f t="shared" si="2"/>
        <v>89</v>
      </c>
      <c r="AV56" s="15" t="str">
        <f>B56</f>
        <v>Mackels</v>
      </c>
      <c r="AW56" s="7">
        <f>A56</f>
        <v>0</v>
      </c>
    </row>
    <row r="57" spans="1:47" ht="15.75" customHeight="1">
      <c r="A57" s="14"/>
      <c r="B57" s="43" t="s">
        <v>346</v>
      </c>
      <c r="C57" s="43" t="s">
        <v>239</v>
      </c>
      <c r="D57" s="43">
        <v>1972</v>
      </c>
      <c r="E57" s="43" t="s">
        <v>292</v>
      </c>
      <c r="L57" s="4">
        <v>45</v>
      </c>
      <c r="V57" s="17">
        <v>44</v>
      </c>
      <c r="AQ57" s="3">
        <f>SUM(F57:AP57)</f>
        <v>89</v>
      </c>
      <c r="AR57" s="4">
        <f>(COUNT(F57:AP57))</f>
        <v>2</v>
      </c>
      <c r="AS57" s="4">
        <f>IF(COUNT(F57:AP57)&gt;0,LARGE(F57:AP57,1),0)+IF(COUNT(F57:AP57)&gt;1,LARGE(F57:AP57,2),0)+IF(COUNT(F57:AP57)&gt;2,LARGE(F57:AP57,3),0)+IF(COUNT(F57:AP57)&gt;3,LARGE(F57:AP57,4),0)+IF(COUNT(F57:AP57)&gt;4,LARGE(F57:AP57,5),0)+IF(COUNT(F57:AP57)&gt;5,LARGE(F57:AP57,6),0)+IF(COUNT(F57:AP57)&gt;6,LARGE(F57:AP57,7),0)+IF(COUNT(F57:AP57)&gt;7,LARGE(F57:AP57,8),0)+IF(COUNT(F57:AP57)&gt;8,LARGE(F57:AP57,9),0)+IF(COUNT(F57:AP57)&gt;9,LARGE(F57:AP57,10),0)+IF(COUNT(F57:AP57)&gt;10,LARGE(F57:AP57,11),0)+IF(COUNT(F57:AP57)&gt;11,LARGE(F57:AP57,12),0)+IF(COUNT(F57:AP57)&gt;12,LARGE(F57:AP57,13),0)+IF(COUNT(F57:AP57)&gt;13,LARGE(F57:AP57,14),0)+IF(COUNT(F57:AP57)&gt;14,LARGE(F57:AP57,15),0)</f>
        <v>89</v>
      </c>
      <c r="AT57" s="4">
        <f>IF(COUNT(F57:AP57)&lt;22,IF(COUNT(F57:AP57)&gt;14,(COUNT(F57:AP57)-15),0)*20,120)</f>
        <v>0</v>
      </c>
      <c r="AU57" s="3">
        <f t="shared" si="2"/>
        <v>89</v>
      </c>
    </row>
    <row r="58" spans="1:49" ht="15.75" customHeight="1">
      <c r="A58" s="14"/>
      <c r="B58" s="18" t="s">
        <v>195</v>
      </c>
      <c r="C58" s="18" t="s">
        <v>196</v>
      </c>
      <c r="E58" s="18" t="s">
        <v>197</v>
      </c>
      <c r="K58" s="4">
        <v>48</v>
      </c>
      <c r="AC58" s="4">
        <v>39</v>
      </c>
      <c r="AQ58" s="3">
        <f>SUM(F58:AP58)</f>
        <v>87</v>
      </c>
      <c r="AR58" s="4">
        <f>(COUNT(F58:AP58))</f>
        <v>2</v>
      </c>
      <c r="AS58" s="4">
        <f>IF(COUNT(F58:AP58)&gt;0,LARGE(F58:AP58,1),0)+IF(COUNT(F58:AP58)&gt;1,LARGE(F58:AP58,2),0)+IF(COUNT(F58:AP58)&gt;2,LARGE(F58:AP58,3),0)+IF(COUNT(F58:AP58)&gt;3,LARGE(F58:AP58,4),0)+IF(COUNT(F58:AP58)&gt;4,LARGE(F58:AP58,5),0)+IF(COUNT(F58:AP58)&gt;5,LARGE(F58:AP58,6),0)+IF(COUNT(F58:AP58)&gt;6,LARGE(F58:AP58,7),0)+IF(COUNT(F58:AP58)&gt;7,LARGE(F58:AP58,8),0)+IF(COUNT(F58:AP58)&gt;8,LARGE(F58:AP58,9),0)+IF(COUNT(F58:AP58)&gt;9,LARGE(F58:AP58,10),0)+IF(COUNT(F58:AP58)&gt;10,LARGE(F58:AP58,11),0)+IF(COUNT(F58:AP58)&gt;11,LARGE(F58:AP58,12),0)+IF(COUNT(F58:AP58)&gt;12,LARGE(F58:AP58,13),0)+IF(COUNT(F58:AP58)&gt;13,LARGE(F58:AP58,14),0)+IF(COUNT(F58:AP58)&gt;14,LARGE(F58:AP58,15),0)</f>
        <v>87</v>
      </c>
      <c r="AT58" s="4">
        <f>IF(COUNT(F58:AP58)&lt;22,IF(COUNT(F58:AP58)&gt;14,(COUNT(F58:AP58)-15),0)*20,120)</f>
        <v>0</v>
      </c>
      <c r="AU58" s="3">
        <f t="shared" si="2"/>
        <v>87</v>
      </c>
      <c r="AV58" s="15" t="str">
        <f>B58</f>
        <v>Bischof</v>
      </c>
      <c r="AW58" s="4">
        <f>A58</f>
        <v>0</v>
      </c>
    </row>
    <row r="59" spans="1:47" ht="15.75" customHeight="1">
      <c r="A59" s="18"/>
      <c r="B59" s="45" t="s">
        <v>387</v>
      </c>
      <c r="C59" s="45" t="s">
        <v>103</v>
      </c>
      <c r="D59" s="45" t="s">
        <v>52</v>
      </c>
      <c r="E59" s="45" t="s">
        <v>384</v>
      </c>
      <c r="AA59" s="4">
        <v>41</v>
      </c>
      <c r="AJ59" s="4">
        <v>46</v>
      </c>
      <c r="AQ59" s="3">
        <f>SUM(F59:AP59)</f>
        <v>87</v>
      </c>
      <c r="AR59" s="4">
        <f>(COUNT(F59:AP59))</f>
        <v>2</v>
      </c>
      <c r="AS59" s="4">
        <f>IF(COUNT(F59:AP59)&gt;0,LARGE(F59:AP59,1),0)+IF(COUNT(F59:AP59)&gt;1,LARGE(F59:AP59,2),0)+IF(COUNT(F59:AP59)&gt;2,LARGE(F59:AP59,3),0)+IF(COUNT(F59:AP59)&gt;3,LARGE(F59:AP59,4),0)+IF(COUNT(F59:AP59)&gt;4,LARGE(F59:AP59,5),0)+IF(COUNT(F59:AP59)&gt;5,LARGE(F59:AP59,6),0)+IF(COUNT(F59:AP59)&gt;6,LARGE(F59:AP59,7),0)+IF(COUNT(F59:AP59)&gt;7,LARGE(F59:AP59,8),0)+IF(COUNT(F59:AP59)&gt;8,LARGE(F59:AP59,9),0)+IF(COUNT(F59:AP59)&gt;9,LARGE(F59:AP59,10),0)+IF(COUNT(F59:AP59)&gt;10,LARGE(F59:AP59,11),0)+IF(COUNT(F59:AP59)&gt;11,LARGE(F59:AP59,12),0)+IF(COUNT(F59:AP59)&gt;12,LARGE(F59:AP59,13),0)+IF(COUNT(F59:AP59)&gt;13,LARGE(F59:AP59,14),0)+IF(COUNT(F59:AP59)&gt;14,LARGE(F59:AP59,15),0)</f>
        <v>87</v>
      </c>
      <c r="AT59" s="4">
        <f>IF(COUNT(F59:AP59)&lt;22,IF(COUNT(F59:AP59)&gt;14,(COUNT(F59:AP59)-15),0)*20,120)</f>
        <v>0</v>
      </c>
      <c r="AU59" s="3">
        <f t="shared" si="2"/>
        <v>87</v>
      </c>
    </row>
    <row r="60" spans="1:49" ht="15.75" customHeight="1">
      <c r="A60" s="16"/>
      <c r="B60" s="18" t="s">
        <v>184</v>
      </c>
      <c r="C60" s="18" t="s">
        <v>185</v>
      </c>
      <c r="D60" s="18">
        <v>72</v>
      </c>
      <c r="E60" s="18" t="s">
        <v>186</v>
      </c>
      <c r="J60" s="4">
        <v>35</v>
      </c>
      <c r="Q60" s="34">
        <v>50</v>
      </c>
      <c r="AQ60" s="3">
        <f>SUM(F60:AP60)</f>
        <v>85</v>
      </c>
      <c r="AR60" s="4">
        <f>(COUNT(F60:AP60))</f>
        <v>2</v>
      </c>
      <c r="AS60" s="4">
        <f>IF(COUNT(F60:AP60)&gt;0,LARGE(F60:AP60,1),0)+IF(COUNT(F60:AP60)&gt;1,LARGE(F60:AP60,2),0)+IF(COUNT(F60:AP60)&gt;2,LARGE(F60:AP60,3),0)+IF(COUNT(F60:AP60)&gt;3,LARGE(F60:AP60,4),0)+IF(COUNT(F60:AP60)&gt;4,LARGE(F60:AP60,5),0)+IF(COUNT(F60:AP60)&gt;5,LARGE(F60:AP60,6),0)+IF(COUNT(F60:AP60)&gt;6,LARGE(F60:AP60,7),0)+IF(COUNT(F60:AP60)&gt;7,LARGE(F60:AP60,8),0)+IF(COUNT(F60:AP60)&gt;8,LARGE(F60:AP60,9),0)+IF(COUNT(F60:AP60)&gt;9,LARGE(F60:AP60,10),0)+IF(COUNT(F60:AP60)&gt;10,LARGE(F60:AP60,11),0)+IF(COUNT(F60:AP60)&gt;11,LARGE(F60:AP60,12),0)+IF(COUNT(F60:AP60)&gt;12,LARGE(F60:AP60,13),0)+IF(COUNT(F60:AP60)&gt;13,LARGE(F60:AP60,14),0)+IF(COUNT(F60:AP60)&gt;14,LARGE(F60:AP60,15),0)</f>
        <v>85</v>
      </c>
      <c r="AT60" s="4">
        <f>IF(COUNT(F60:AP60)&lt;22,IF(COUNT(F60:AP60)&gt;14,(COUNT(F60:AP60)-15),0)*20,120)</f>
        <v>0</v>
      </c>
      <c r="AU60" s="3">
        <f t="shared" si="2"/>
        <v>85</v>
      </c>
      <c r="AV60" s="15" t="str">
        <f>B60</f>
        <v>Bonten</v>
      </c>
      <c r="AW60" s="4">
        <f>A60</f>
        <v>0</v>
      </c>
    </row>
    <row r="61" spans="1:49" ht="15.75" customHeight="1">
      <c r="A61" s="16"/>
      <c r="B61" s="18" t="s">
        <v>232</v>
      </c>
      <c r="C61" s="18" t="s">
        <v>179</v>
      </c>
      <c r="E61" s="18" t="s">
        <v>233</v>
      </c>
      <c r="F61" s="6"/>
      <c r="G61" s="6"/>
      <c r="K61" s="17">
        <v>42</v>
      </c>
      <c r="AC61" s="4">
        <v>38</v>
      </c>
      <c r="AQ61" s="3">
        <f>SUM(F61:AP61)</f>
        <v>80</v>
      </c>
      <c r="AR61" s="4">
        <f>(COUNT(F61:AP61))</f>
        <v>2</v>
      </c>
      <c r="AS61" s="4">
        <f>IF(COUNT(F61:AP61)&gt;0,LARGE(F61:AP61,1),0)+IF(COUNT(F61:AP61)&gt;1,LARGE(F61:AP61,2),0)+IF(COUNT(F61:AP61)&gt;2,LARGE(F61:AP61,3),0)+IF(COUNT(F61:AP61)&gt;3,LARGE(F61:AP61,4),0)+IF(COUNT(F61:AP61)&gt;4,LARGE(F61:AP61,5),0)+IF(COUNT(F61:AP61)&gt;5,LARGE(F61:AP61,6),0)+IF(COUNT(F61:AP61)&gt;6,LARGE(F61:AP61,7),0)+IF(COUNT(F61:AP61)&gt;7,LARGE(F61:AP61,8),0)+IF(COUNT(F61:AP61)&gt;8,LARGE(F61:AP61,9),0)+IF(COUNT(F61:AP61)&gt;9,LARGE(F61:AP61,10),0)+IF(COUNT(F61:AP61)&gt;10,LARGE(F61:AP61,11),0)+IF(COUNT(F61:AP61)&gt;11,LARGE(F61:AP61,12),0)+IF(COUNT(F61:AP61)&gt;12,LARGE(F61:AP61,13),0)+IF(COUNT(F61:AP61)&gt;13,LARGE(F61:AP61,14),0)+IF(COUNT(F61:AP61)&gt;14,LARGE(F61:AP61,15),0)</f>
        <v>80</v>
      </c>
      <c r="AT61" s="4">
        <f>IF(COUNT(F61:AP61)&lt;22,IF(COUNT(F61:AP61)&gt;14,(COUNT(F61:AP61)-15),0)*20,120)</f>
        <v>0</v>
      </c>
      <c r="AU61" s="3">
        <f t="shared" si="2"/>
        <v>80</v>
      </c>
      <c r="AV61" s="15" t="str">
        <f>B61</f>
        <v>Schröder</v>
      </c>
      <c r="AW61" s="7">
        <f>A61</f>
        <v>0</v>
      </c>
    </row>
    <row r="62" spans="1:47" ht="15.75" customHeight="1">
      <c r="A62" s="18"/>
      <c r="B62" s="33" t="s">
        <v>288</v>
      </c>
      <c r="C62" s="33" t="s">
        <v>289</v>
      </c>
      <c r="D62" s="33">
        <v>1971</v>
      </c>
      <c r="E62" s="33" t="s">
        <v>150</v>
      </c>
      <c r="P62" s="4">
        <v>37</v>
      </c>
      <c r="AP62" s="4">
        <v>42</v>
      </c>
      <c r="AQ62" s="3">
        <f>SUM(F62:AP62)</f>
        <v>79</v>
      </c>
      <c r="AR62" s="4">
        <f>(COUNT(F62:AP62))</f>
        <v>2</v>
      </c>
      <c r="AS62" s="4">
        <f>IF(COUNT(F62:AP62)&gt;0,LARGE(F62:AP62,1),0)+IF(COUNT(F62:AP62)&gt;1,LARGE(F62:AP62,2),0)+IF(COUNT(F62:AP62)&gt;2,LARGE(F62:AP62,3),0)+IF(COUNT(F62:AP62)&gt;3,LARGE(F62:AP62,4),0)+IF(COUNT(F62:AP62)&gt;4,LARGE(F62:AP62,5),0)+IF(COUNT(F62:AP62)&gt;5,LARGE(F62:AP62,6),0)+IF(COUNT(F62:AP62)&gt;6,LARGE(F62:AP62,7),0)+IF(COUNT(F62:AP62)&gt;7,LARGE(F62:AP62,8),0)+IF(COUNT(F62:AP62)&gt;8,LARGE(F62:AP62,9),0)+IF(COUNT(F62:AP62)&gt;9,LARGE(F62:AP62,10),0)+IF(COUNT(F62:AP62)&gt;10,LARGE(F62:AP62,11),0)+IF(COUNT(F62:AP62)&gt;11,LARGE(F62:AP62,12),0)+IF(COUNT(F62:AP62)&gt;12,LARGE(F62:AP62,13),0)+IF(COUNT(F62:AP62)&gt;13,LARGE(F62:AP62,14),0)+IF(COUNT(F62:AP62)&gt;14,LARGE(F62:AP62,15),0)</f>
        <v>79</v>
      </c>
      <c r="AT62" s="4">
        <f>IF(COUNT(F62:AP62)&lt;22,IF(COUNT(F62:AP62)&gt;14,(COUNT(F62:AP62)-15),0)*20,120)</f>
        <v>0</v>
      </c>
      <c r="AU62" s="3">
        <f t="shared" si="2"/>
        <v>79</v>
      </c>
    </row>
    <row r="63" spans="1:47" ht="15.75" customHeight="1">
      <c r="A63" s="18"/>
      <c r="B63" s="18" t="s">
        <v>404</v>
      </c>
      <c r="C63" s="18" t="s">
        <v>257</v>
      </c>
      <c r="D63" s="37">
        <v>68</v>
      </c>
      <c r="E63" s="18" t="s">
        <v>401</v>
      </c>
      <c r="AB63" s="4">
        <v>32</v>
      </c>
      <c r="AE63" s="4">
        <v>46</v>
      </c>
      <c r="AQ63" s="3">
        <f>SUM(F63:AP63)</f>
        <v>78</v>
      </c>
      <c r="AR63" s="4">
        <f>(COUNT(F63:AP63))</f>
        <v>2</v>
      </c>
      <c r="AS63" s="4">
        <f>IF(COUNT(F63:AP63)&gt;0,LARGE(F63:AP63,1),0)+IF(COUNT(F63:AP63)&gt;1,LARGE(F63:AP63,2),0)+IF(COUNT(F63:AP63)&gt;2,LARGE(F63:AP63,3),0)+IF(COUNT(F63:AP63)&gt;3,LARGE(F63:AP63,4),0)+IF(COUNT(F63:AP63)&gt;4,LARGE(F63:AP63,5),0)+IF(COUNT(F63:AP63)&gt;5,LARGE(F63:AP63,6),0)+IF(COUNT(F63:AP63)&gt;6,LARGE(F63:AP63,7),0)+IF(COUNT(F63:AP63)&gt;7,LARGE(F63:AP63,8),0)+IF(COUNT(F63:AP63)&gt;8,LARGE(F63:AP63,9),0)+IF(COUNT(F63:AP63)&gt;9,LARGE(F63:AP63,10),0)+IF(COUNT(F63:AP63)&gt;10,LARGE(F63:AP63,11),0)+IF(COUNT(F63:AP63)&gt;11,LARGE(F63:AP63,12),0)+IF(COUNT(F63:AP63)&gt;12,LARGE(F63:AP63,13),0)+IF(COUNT(F63:AP63)&gt;13,LARGE(F63:AP63,14),0)+IF(COUNT(F63:AP63)&gt;14,LARGE(F63:AP63,15),0)</f>
        <v>78</v>
      </c>
      <c r="AT63" s="4">
        <f>IF(COUNT(F63:AP63)&lt;22,IF(COUNT(F63:AP63)&gt;14,(COUNT(F63:AP63)-15),0)*20,120)</f>
        <v>0</v>
      </c>
      <c r="AU63" s="3">
        <f t="shared" si="2"/>
        <v>78</v>
      </c>
    </row>
    <row r="64" spans="1:48" ht="15.75" customHeight="1">
      <c r="A64" s="16"/>
      <c r="B64" s="18" t="s">
        <v>94</v>
      </c>
      <c r="C64" s="18" t="s">
        <v>95</v>
      </c>
      <c r="D64" s="18">
        <v>70</v>
      </c>
      <c r="E64" s="18" t="s">
        <v>96</v>
      </c>
      <c r="G64" s="17">
        <v>41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v>36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3">
        <f>SUM(F64:AP64)</f>
        <v>77</v>
      </c>
      <c r="AR64" s="4">
        <f>(COUNT(F64:AP64))</f>
        <v>2</v>
      </c>
      <c r="AS64" s="4">
        <f>IF(COUNT(F64:AP64)&gt;0,LARGE(F64:AP64,1),0)+IF(COUNT(F64:AP64)&gt;1,LARGE(F64:AP64,2),0)+IF(COUNT(F64:AP64)&gt;2,LARGE(F64:AP64,3),0)+IF(COUNT(F64:AP64)&gt;3,LARGE(F64:AP64,4),0)+IF(COUNT(F64:AP64)&gt;4,LARGE(F64:AP64,5),0)+IF(COUNT(F64:AP64)&gt;5,LARGE(F64:AP64,6),0)+IF(COUNT(F64:AP64)&gt;6,LARGE(F64:AP64,7),0)+IF(COUNT(F64:AP64)&gt;7,LARGE(F64:AP64,8),0)+IF(COUNT(F64:AP64)&gt;8,LARGE(F64:AP64,9),0)+IF(COUNT(F64:AP64)&gt;9,LARGE(F64:AP64,10),0)+IF(COUNT(F64:AP64)&gt;10,LARGE(F64:AP64,11),0)+IF(COUNT(F64:AP64)&gt;11,LARGE(F64:AP64,12),0)+IF(COUNT(F64:AP64)&gt;12,LARGE(F64:AP64,13),0)+IF(COUNT(F64:AP64)&gt;13,LARGE(F64:AP64,14),0)+IF(COUNT(F64:AP64)&gt;14,LARGE(F64:AP64,15),0)</f>
        <v>77</v>
      </c>
      <c r="AT64" s="4">
        <f>IF(COUNT(F64:AP64)&lt;22,IF(COUNT(F64:AP64)&gt;14,(COUNT(F64:AP64)-15),0)*20,120)</f>
        <v>0</v>
      </c>
      <c r="AU64" s="3">
        <f t="shared" si="2"/>
        <v>77</v>
      </c>
      <c r="AV64" s="3" t="str">
        <f>B64</f>
        <v>Cavaleiro</v>
      </c>
    </row>
    <row r="65" spans="1:47" ht="15.75" customHeight="1">
      <c r="A65" s="18"/>
      <c r="B65" s="18" t="s">
        <v>329</v>
      </c>
      <c r="C65" s="18" t="s">
        <v>330</v>
      </c>
      <c r="D65" s="37">
        <v>1968</v>
      </c>
      <c r="E65" s="18" t="s">
        <v>331</v>
      </c>
      <c r="S65" s="4">
        <v>44</v>
      </c>
      <c r="AB65" s="4">
        <v>26</v>
      </c>
      <c r="AQ65" s="3">
        <f>SUM(F65:AP65)</f>
        <v>70</v>
      </c>
      <c r="AR65" s="4">
        <f>(COUNT(F65:AP65))</f>
        <v>2</v>
      </c>
      <c r="AS65" s="4">
        <f>IF(COUNT(F65:AP65)&gt;0,LARGE(F65:AP65,1),0)+IF(COUNT(F65:AP65)&gt;1,LARGE(F65:AP65,2),0)+IF(COUNT(F65:AP65)&gt;2,LARGE(F65:AP65,3),0)+IF(COUNT(F65:AP65)&gt;3,LARGE(F65:AP65,4),0)+IF(COUNT(F65:AP65)&gt;4,LARGE(F65:AP65,5),0)+IF(COUNT(F65:AP65)&gt;5,LARGE(F65:AP65,6),0)+IF(COUNT(F65:AP65)&gt;6,LARGE(F65:AP65,7),0)+IF(COUNT(F65:AP65)&gt;7,LARGE(F65:AP65,8),0)+IF(COUNT(F65:AP65)&gt;8,LARGE(F65:AP65,9),0)+IF(COUNT(F65:AP65)&gt;9,LARGE(F65:AP65,10),0)+IF(COUNT(F65:AP65)&gt;10,LARGE(F65:AP65,11),0)+IF(COUNT(F65:AP65)&gt;11,LARGE(F65:AP65,12),0)+IF(COUNT(F65:AP65)&gt;12,LARGE(F65:AP65,13),0)+IF(COUNT(F65:AP65)&gt;13,LARGE(F65:AP65,14),0)+IF(COUNT(F65:AP65)&gt;14,LARGE(F65:AP65,15),0)</f>
        <v>70</v>
      </c>
      <c r="AT65" s="4">
        <f>IF(COUNT(F65:AP65)&lt;22,IF(COUNT(F65:AP65)&gt;14,(COUNT(F65:AP65)-15),0)*20,120)</f>
        <v>0</v>
      </c>
      <c r="AU65" s="3">
        <f t="shared" si="2"/>
        <v>70</v>
      </c>
    </row>
    <row r="66" spans="1:47" ht="15.75" customHeight="1">
      <c r="A66" s="18"/>
      <c r="B66" s="49" t="s">
        <v>532</v>
      </c>
      <c r="C66" s="49" t="s">
        <v>533</v>
      </c>
      <c r="D66" s="49">
        <v>1971</v>
      </c>
      <c r="E66" s="49" t="s">
        <v>534</v>
      </c>
      <c r="AP66" s="4">
        <v>50</v>
      </c>
      <c r="AQ66" s="3">
        <f>SUM(F66:AP66)</f>
        <v>50</v>
      </c>
      <c r="AR66" s="4">
        <f>(COUNT(F66:AP66))</f>
        <v>1</v>
      </c>
      <c r="AS66" s="4">
        <f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50</v>
      </c>
      <c r="AT66" s="4">
        <f>IF(COUNT(F66:AP66)&lt;22,IF(COUNT(F66:AP66)&gt;14,(COUNT(F66:AP66)-15),0)*20,120)</f>
        <v>0</v>
      </c>
      <c r="AU66" s="3">
        <f t="shared" si="2"/>
        <v>50</v>
      </c>
    </row>
    <row r="67" spans="1:48" ht="15.75" customHeight="1">
      <c r="A67" s="18"/>
      <c r="B67" s="18" t="s">
        <v>189</v>
      </c>
      <c r="C67" s="18" t="s">
        <v>190</v>
      </c>
      <c r="E67" s="18" t="s">
        <v>191</v>
      </c>
      <c r="K67" s="4">
        <v>50</v>
      </c>
      <c r="AQ67" s="3">
        <f>SUM(F67:AP67)</f>
        <v>50</v>
      </c>
      <c r="AR67" s="4">
        <f>(COUNT(F67:AP67))</f>
        <v>1</v>
      </c>
      <c r="AS67" s="4">
        <f>IF(COUNT(F67:AP67)&gt;0,LARGE(F67:AP67,1),0)+IF(COUNT(F67:AP67)&gt;1,LARGE(F67:AP67,2),0)+IF(COUNT(F67:AP67)&gt;2,LARGE(F67:AP67,3),0)+IF(COUNT(F67:AP67)&gt;3,LARGE(F67:AP67,4),0)+IF(COUNT(F67:AP67)&gt;4,LARGE(F67:AP67,5),0)+IF(COUNT(F67:AP67)&gt;5,LARGE(F67:AP67,6),0)+IF(COUNT(F67:AP67)&gt;6,LARGE(F67:AP67,7),0)+IF(COUNT(F67:AP67)&gt;7,LARGE(F67:AP67,8),0)+IF(COUNT(F67:AP67)&gt;8,LARGE(F67:AP67,9),0)+IF(COUNT(F67:AP67)&gt;9,LARGE(F67:AP67,10),0)+IF(COUNT(F67:AP67)&gt;10,LARGE(F67:AP67,11),0)+IF(COUNT(F67:AP67)&gt;11,LARGE(F67:AP67,12),0)+IF(COUNT(F67:AP67)&gt;12,LARGE(F67:AP67,13),0)+IF(COUNT(F67:AP67)&gt;13,LARGE(F67:AP67,14),0)+IF(COUNT(F67:AP67)&gt;14,LARGE(F67:AP67,15),0)</f>
        <v>50</v>
      </c>
      <c r="AT67" s="4">
        <f>IF(COUNT(F67:AP67)&lt;22,IF(COUNT(F67:AP67)&gt;14,(COUNT(F67:AP67)-15),0)*20,120)</f>
        <v>0</v>
      </c>
      <c r="AU67" s="3">
        <f t="shared" si="2"/>
        <v>50</v>
      </c>
      <c r="AV67" s="15" t="str">
        <f>B67</f>
        <v>Dedoyard</v>
      </c>
    </row>
    <row r="68" spans="1:47" ht="15.75" customHeight="1">
      <c r="A68" s="18"/>
      <c r="B68" s="57" t="s">
        <v>472</v>
      </c>
      <c r="C68" s="57" t="s">
        <v>449</v>
      </c>
      <c r="D68" s="57">
        <v>69</v>
      </c>
      <c r="E68" s="57"/>
      <c r="AJ68" s="4">
        <v>50</v>
      </c>
      <c r="AQ68" s="3">
        <f>SUM(F68:AP68)</f>
        <v>50</v>
      </c>
      <c r="AR68" s="4">
        <f>(COUNT(F68:AP68))</f>
        <v>1</v>
      </c>
      <c r="AS68" s="4">
        <f>IF(COUNT(F68:AP68)&gt;0,LARGE(F68:AP68,1),0)+IF(COUNT(F68:AP68)&gt;1,LARGE(F68:AP68,2),0)+IF(COUNT(F68:AP68)&gt;2,LARGE(F68:AP68,3),0)+IF(COUNT(F68:AP68)&gt;3,LARGE(F68:AP68,4),0)+IF(COUNT(F68:AP68)&gt;4,LARGE(F68:AP68,5),0)+IF(COUNT(F68:AP68)&gt;5,LARGE(F68:AP68,6),0)+IF(COUNT(F68:AP68)&gt;6,LARGE(F68:AP68,7),0)+IF(COUNT(F68:AP68)&gt;7,LARGE(F68:AP68,8),0)+IF(COUNT(F68:AP68)&gt;8,LARGE(F68:AP68,9),0)+IF(COUNT(F68:AP68)&gt;9,LARGE(F68:AP68,10),0)+IF(COUNT(F68:AP68)&gt;10,LARGE(F68:AP68,11),0)+IF(COUNT(F68:AP68)&gt;11,LARGE(F68:AP68,12),0)+IF(COUNT(F68:AP68)&gt;12,LARGE(F68:AP68,13),0)+IF(COUNT(F68:AP68)&gt;13,LARGE(F68:AP68,14),0)+IF(COUNT(F68:AP68)&gt;14,LARGE(F68:AP68,15),0)</f>
        <v>50</v>
      </c>
      <c r="AT68" s="4">
        <f>IF(COUNT(F68:AP68)&lt;22,IF(COUNT(F68:AP68)&gt;14,(COUNT(F68:AP68)-15),0)*20,120)</f>
        <v>0</v>
      </c>
      <c r="AU68" s="3">
        <f t="shared" si="2"/>
        <v>50</v>
      </c>
    </row>
    <row r="69" spans="1:47" ht="15.75" customHeight="1">
      <c r="A69" s="16"/>
      <c r="B69" s="51" t="s">
        <v>461</v>
      </c>
      <c r="C69" s="51" t="s">
        <v>462</v>
      </c>
      <c r="D69" s="51">
        <v>1969</v>
      </c>
      <c r="E69" s="51" t="s">
        <v>150</v>
      </c>
      <c r="AF69" s="4">
        <v>50</v>
      </c>
      <c r="AQ69" s="3">
        <f>SUM(F69:AP69)</f>
        <v>50</v>
      </c>
      <c r="AR69" s="4">
        <f aca="true" t="shared" si="3" ref="AR69:AR75">(COUNT(F69:AP69))</f>
        <v>1</v>
      </c>
      <c r="AS69" s="4">
        <f aca="true" t="shared" si="4" ref="AS69:AS75">IF(COUNT(F69:AP69)&gt;0,LARGE(F69:AP69,1),0)+IF(COUNT(F69:AP69)&gt;1,LARGE(F69:AP69,2),0)+IF(COUNT(F69:AP69)&gt;2,LARGE(F69:AP69,3),0)+IF(COUNT(F69:AP69)&gt;3,LARGE(F69:AP69,4),0)+IF(COUNT(F69:AP69)&gt;4,LARGE(F69:AP69,5),0)+IF(COUNT(F69:AP69)&gt;5,LARGE(F69:AP69,6),0)+IF(COUNT(F69:AP69)&gt;6,LARGE(F69:AP69,7),0)+IF(COUNT(F69:AP69)&gt;7,LARGE(F69:AP69,8),0)+IF(COUNT(F69:AP69)&gt;8,LARGE(F69:AP69,9),0)+IF(COUNT(F69:AP69)&gt;9,LARGE(F69:AP69,10),0)+IF(COUNT(F69:AP69)&gt;10,LARGE(F69:AP69,11),0)+IF(COUNT(F69:AP69)&gt;11,LARGE(F69:AP69,12),0)+IF(COUNT(F69:AP69)&gt;12,LARGE(F69:AP69,13),0)+IF(COUNT(F69:AP69)&gt;13,LARGE(F69:AP69,14),0)+IF(COUNT(F69:AP69)&gt;14,LARGE(F69:AP69,15),0)</f>
        <v>50</v>
      </c>
      <c r="AT69" s="4">
        <f aca="true" t="shared" si="5" ref="AT69:AT75">IF(COUNT(F69:AP69)&lt;22,IF(COUNT(F69:AP69)&gt;14,(COUNT(F69:AP69)-15),0)*20,120)</f>
        <v>0</v>
      </c>
      <c r="AU69" s="3">
        <f aca="true" t="shared" si="6" ref="AU69:AU100">AS69+AT69</f>
        <v>50</v>
      </c>
    </row>
    <row r="70" spans="1:49" ht="15.75" customHeight="1">
      <c r="A70" s="16"/>
      <c r="B70" s="18" t="s">
        <v>102</v>
      </c>
      <c r="C70" s="18" t="s">
        <v>103</v>
      </c>
      <c r="D70" s="18">
        <v>72</v>
      </c>
      <c r="E70" s="18" t="s">
        <v>104</v>
      </c>
      <c r="F70" s="5"/>
      <c r="G70" s="11">
        <v>50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3">
        <f>SUM(F70:AP70)</f>
        <v>50</v>
      </c>
      <c r="AR70" s="4">
        <f t="shared" si="3"/>
        <v>1</v>
      </c>
      <c r="AS70" s="4">
        <f t="shared" si="4"/>
        <v>50</v>
      </c>
      <c r="AT70" s="4">
        <f t="shared" si="5"/>
        <v>0</v>
      </c>
      <c r="AU70" s="3">
        <f t="shared" si="6"/>
        <v>50</v>
      </c>
      <c r="AV70" s="5" t="str">
        <f>B70</f>
        <v>Schmitz</v>
      </c>
      <c r="AW70" s="4">
        <f>A70</f>
        <v>0</v>
      </c>
    </row>
    <row r="71" spans="1:47" ht="15.75" customHeight="1">
      <c r="A71" s="18"/>
      <c r="B71" s="18" t="s">
        <v>391</v>
      </c>
      <c r="C71" s="18" t="s">
        <v>106</v>
      </c>
      <c r="D71" s="37">
        <v>70</v>
      </c>
      <c r="E71" s="18" t="s">
        <v>392</v>
      </c>
      <c r="AB71" s="4">
        <v>50</v>
      </c>
      <c r="AQ71" s="3">
        <f>SUM(F71:AP71)</f>
        <v>50</v>
      </c>
      <c r="AR71" s="4">
        <f t="shared" si="3"/>
        <v>1</v>
      </c>
      <c r="AS71" s="4">
        <f t="shared" si="4"/>
        <v>50</v>
      </c>
      <c r="AT71" s="4">
        <f t="shared" si="5"/>
        <v>0</v>
      </c>
      <c r="AU71" s="3">
        <f t="shared" si="6"/>
        <v>50</v>
      </c>
    </row>
    <row r="72" spans="1:47" ht="15.75" customHeight="1">
      <c r="A72" s="18"/>
      <c r="B72" s="49" t="s">
        <v>431</v>
      </c>
      <c r="C72" s="49" t="s">
        <v>159</v>
      </c>
      <c r="D72" s="49">
        <v>1971</v>
      </c>
      <c r="E72" s="49" t="s">
        <v>432</v>
      </c>
      <c r="AD72" s="4">
        <v>50</v>
      </c>
      <c r="AQ72" s="3">
        <f>SUM(F72:AP72)</f>
        <v>50</v>
      </c>
      <c r="AR72" s="4">
        <f t="shared" si="3"/>
        <v>1</v>
      </c>
      <c r="AS72" s="4">
        <f t="shared" si="4"/>
        <v>50</v>
      </c>
      <c r="AT72" s="4">
        <f t="shared" si="5"/>
        <v>0</v>
      </c>
      <c r="AU72" s="3">
        <f t="shared" si="6"/>
        <v>50</v>
      </c>
    </row>
    <row r="73" spans="1:47" ht="15.75" customHeight="1">
      <c r="A73" s="18"/>
      <c r="B73" s="49" t="s">
        <v>424</v>
      </c>
      <c r="C73" s="50" t="s">
        <v>425</v>
      </c>
      <c r="D73" s="49">
        <v>1972</v>
      </c>
      <c r="E73" s="49" t="s">
        <v>426</v>
      </c>
      <c r="AD73" s="17">
        <v>50</v>
      </c>
      <c r="AQ73" s="3">
        <f>SUM(F73:AP73)</f>
        <v>50</v>
      </c>
      <c r="AR73" s="4">
        <f t="shared" si="3"/>
        <v>1</v>
      </c>
      <c r="AS73" s="4">
        <f t="shared" si="4"/>
        <v>50</v>
      </c>
      <c r="AT73" s="4">
        <f t="shared" si="5"/>
        <v>0</v>
      </c>
      <c r="AU73" s="3">
        <f t="shared" si="6"/>
        <v>50</v>
      </c>
    </row>
    <row r="74" spans="1:47" ht="15.75" customHeight="1">
      <c r="A74" s="18"/>
      <c r="B74" s="38" t="s">
        <v>333</v>
      </c>
      <c r="C74" s="38" t="s">
        <v>103</v>
      </c>
      <c r="D74" s="39">
        <v>1971</v>
      </c>
      <c r="E74" s="38">
        <v>0</v>
      </c>
      <c r="R74" s="4">
        <v>50</v>
      </c>
      <c r="AQ74" s="3">
        <f>SUM(F74:AP74)</f>
        <v>50</v>
      </c>
      <c r="AR74" s="4">
        <f t="shared" si="3"/>
        <v>1</v>
      </c>
      <c r="AS74" s="4">
        <f t="shared" si="4"/>
        <v>50</v>
      </c>
      <c r="AT74" s="4">
        <f t="shared" si="5"/>
        <v>0</v>
      </c>
      <c r="AU74" s="3">
        <f t="shared" si="6"/>
        <v>50</v>
      </c>
    </row>
    <row r="75" spans="1:48" ht="15.75" customHeight="1">
      <c r="A75" s="18"/>
      <c r="B75" s="19" t="s">
        <v>53</v>
      </c>
      <c r="C75" s="19" t="s">
        <v>54</v>
      </c>
      <c r="D75" s="20" t="s">
        <v>55</v>
      </c>
      <c r="E75" s="21" t="s">
        <v>44</v>
      </c>
      <c r="F75" s="10">
        <v>49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3">
        <f>SUM(F75:AP75)</f>
        <v>49</v>
      </c>
      <c r="AR75" s="4">
        <f t="shared" si="3"/>
        <v>1</v>
      </c>
      <c r="AS75" s="4">
        <f t="shared" si="4"/>
        <v>49</v>
      </c>
      <c r="AT75" s="4">
        <f t="shared" si="5"/>
        <v>0</v>
      </c>
      <c r="AU75" s="3">
        <f t="shared" si="6"/>
        <v>49</v>
      </c>
      <c r="AV75" s="3" t="str">
        <f>B75</f>
        <v>Hirning</v>
      </c>
    </row>
    <row r="76" spans="1:48" ht="15.75" customHeight="1">
      <c r="A76" s="15"/>
      <c r="B76" s="18" t="s">
        <v>105</v>
      </c>
      <c r="C76" s="18" t="s">
        <v>106</v>
      </c>
      <c r="D76" s="18">
        <v>70</v>
      </c>
      <c r="E76" s="18" t="s">
        <v>107</v>
      </c>
      <c r="G76" s="10">
        <v>49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3">
        <f>SUM(F76:AP76)</f>
        <v>49</v>
      </c>
      <c r="AR76" s="4">
        <f>(COUNT(F76:AP76))</f>
        <v>1</v>
      </c>
      <c r="AS76" s="4">
        <f>IF(COUNT(F76:AP76)&gt;0,LARGE(F76:AP76,1),0)+IF(COUNT(F76:AP76)&gt;1,LARGE(F76:AP76,2),0)+IF(COUNT(F76:AP76)&gt;2,LARGE(F76:AP76,3),0)+IF(COUNT(F76:AP76)&gt;3,LARGE(F76:AP76,4),0)+IF(COUNT(F76:AP76)&gt;4,LARGE(F76:AP76,5),0)+IF(COUNT(F76:AP76)&gt;5,LARGE(F76:AP76,6),0)+IF(COUNT(F76:AP76)&gt;6,LARGE(F76:AP76,7),0)+IF(COUNT(F76:AP76)&gt;7,LARGE(F76:AP76,8),0)+IF(COUNT(F76:AP76)&gt;8,LARGE(F76:AP76,9),0)+IF(COUNT(F76:AP76)&gt;9,LARGE(F76:AP76,10),0)+IF(COUNT(F76:AP76)&gt;10,LARGE(F76:AP76,11),0)+IF(COUNT(F76:AP76)&gt;11,LARGE(F76:AP76,12),0)+IF(COUNT(F76:AP76)&gt;12,LARGE(F76:AP76,13),0)+IF(COUNT(F76:AP76)&gt;13,LARGE(F76:AP76,14),0)+IF(COUNT(F76:AP76)&gt;14,LARGE(F76:AP76,15),0)</f>
        <v>49</v>
      </c>
      <c r="AT76" s="4">
        <f>IF(COUNT(F76:AP76)&lt;22,IF(COUNT(F76:AP76)&gt;14,(COUNT(F76:AP76)-15),0)*20,120)</f>
        <v>0</v>
      </c>
      <c r="AU76" s="3">
        <f t="shared" si="6"/>
        <v>49</v>
      </c>
      <c r="AV76" s="3" t="str">
        <f>B76</f>
        <v>Kehrbusch</v>
      </c>
    </row>
    <row r="77" spans="1:47" ht="15.75" customHeight="1">
      <c r="A77" s="18"/>
      <c r="B77" s="18" t="s">
        <v>351</v>
      </c>
      <c r="C77" s="44" t="s">
        <v>352</v>
      </c>
      <c r="D77" s="44">
        <v>1968</v>
      </c>
      <c r="E77" s="44"/>
      <c r="U77" s="4">
        <v>49</v>
      </c>
      <c r="AQ77" s="3">
        <f>SUM(F77:AP77)</f>
        <v>49</v>
      </c>
      <c r="AR77" s="4">
        <f>(COUNT(F77:AP77))</f>
        <v>1</v>
      </c>
      <c r="AS77" s="4">
        <f>IF(COUNT(F77:AP77)&gt;0,LARGE(F77:AP77,1),0)+IF(COUNT(F77:AP77)&gt;1,LARGE(F77:AP77,2),0)+IF(COUNT(F77:AP77)&gt;2,LARGE(F77:AP77,3),0)+IF(COUNT(F77:AP77)&gt;3,LARGE(F77:AP77,4),0)+IF(COUNT(F77:AP77)&gt;4,LARGE(F77:AP77,5),0)+IF(COUNT(F77:AP77)&gt;5,LARGE(F77:AP77,6),0)+IF(COUNT(F77:AP77)&gt;6,LARGE(F77:AP77,7),0)+IF(COUNT(F77:AP77)&gt;7,LARGE(F77:AP77,8),0)+IF(COUNT(F77:AP77)&gt;8,LARGE(F77:AP77,9),0)+IF(COUNT(F77:AP77)&gt;9,LARGE(F77:AP77,10),0)+IF(COUNT(F77:AP77)&gt;10,LARGE(F77:AP77,11),0)+IF(COUNT(F77:AP77)&gt;11,LARGE(F77:AP77,12),0)+IF(COUNT(F77:AP77)&gt;12,LARGE(F77:AP77,13),0)+IF(COUNT(F77:AP77)&gt;13,LARGE(F77:AP77,14),0)+IF(COUNT(F77:AP77)&gt;14,LARGE(F77:AP77,15),0)</f>
        <v>49</v>
      </c>
      <c r="AT77" s="4">
        <f>IF(COUNT(F77:AP77)&lt;22,IF(COUNT(F77:AP77)&gt;14,(COUNT(F77:AP77)-15),0)*20,120)</f>
        <v>0</v>
      </c>
      <c r="AU77" s="3">
        <f t="shared" si="6"/>
        <v>49</v>
      </c>
    </row>
    <row r="78" spans="1:47" ht="15.75" customHeight="1">
      <c r="A78" s="18"/>
      <c r="B78" s="18" t="s">
        <v>259</v>
      </c>
      <c r="C78" s="31" t="s">
        <v>260</v>
      </c>
      <c r="D78" s="31"/>
      <c r="E78" s="31" t="s">
        <v>173</v>
      </c>
      <c r="O78" s="4">
        <v>49</v>
      </c>
      <c r="AQ78" s="3">
        <f>SUM(G78:AP78)</f>
        <v>49</v>
      </c>
      <c r="AR78" s="4">
        <f>(COUNT(G78:AP78))</f>
        <v>1</v>
      </c>
      <c r="AS78" s="4">
        <f>IF(COUNT(G78:AP78)&gt;0,LARGE(G78:AP78,1),0)+IF(COUNT(G78:AP78)&gt;1,LARGE(G78:AP78,2),0)+IF(COUNT(G78:AP78)&gt;2,LARGE(G78:AP78,3),0)+IF(COUNT(G78:AP78)&gt;3,LARGE(G78:AP78,4),0)+IF(COUNT(G78:AP78)&gt;4,LARGE(G78:AP78,5),0)+IF(COUNT(G78:AP78)&gt;5,LARGE(G78:AP78,6),0)+IF(COUNT(G78:AP78)&gt;6,LARGE(G78:AP78,7),0)+IF(COUNT(G78:AP78)&gt;7,LARGE(G78:AP78,8),0)+IF(COUNT(G78:AP78)&gt;8,LARGE(G78:AP78,9),0)+IF(COUNT(G78:AP78)&gt;9,LARGE(G78:AP78,10),0)+IF(COUNT(G78:AP78)&gt;10,LARGE(G78:AP78,11),0)+IF(COUNT(G78:AP78)&gt;11,LARGE(G78:AP78,12),0)+IF(COUNT(G78:AP78)&gt;12,LARGE(G78:AP78,13),0)+IF(COUNT(G78:AP78)&gt;13,LARGE(G78:AP78,14),0)+IF(COUNT(G78:AP78)&gt;14,LARGE(G78:AP78,15),0)</f>
        <v>49</v>
      </c>
      <c r="AT78" s="4">
        <f>IF(COUNT(G78:AP78)&lt;22,IF(COUNT(G78:AP78)&gt;14,(COUNT(G78:AP78)-15),0)*20,120)</f>
        <v>0</v>
      </c>
      <c r="AU78" s="3">
        <f t="shared" si="6"/>
        <v>49</v>
      </c>
    </row>
    <row r="79" spans="1:49" ht="15.75" customHeight="1">
      <c r="A79" s="18"/>
      <c r="B79" s="18" t="s">
        <v>192</v>
      </c>
      <c r="C79" s="18" t="s">
        <v>193</v>
      </c>
      <c r="E79" s="18" t="s">
        <v>194</v>
      </c>
      <c r="K79" s="4">
        <v>49</v>
      </c>
      <c r="AQ79" s="3">
        <f>SUM(F79:AP79)</f>
        <v>49</v>
      </c>
      <c r="AR79" s="4">
        <f>(COUNT(F79:AP79))</f>
        <v>1</v>
      </c>
      <c r="AS79" s="4">
        <f>IF(COUNT(F79:AP79)&gt;0,LARGE(F79:AP79,1),0)+IF(COUNT(F79:AP79)&gt;1,LARGE(F79:AP79,2),0)+IF(COUNT(F79:AP79)&gt;2,LARGE(F79:AP79,3),0)+IF(COUNT(F79:AP79)&gt;3,LARGE(F79:AP79,4),0)+IF(COUNT(F79:AP79)&gt;4,LARGE(F79:AP79,5),0)+IF(COUNT(F79:AP79)&gt;5,LARGE(F79:AP79,6),0)+IF(COUNT(F79:AP79)&gt;6,LARGE(F79:AP79,7),0)+IF(COUNT(F79:AP79)&gt;7,LARGE(F79:AP79,8),0)+IF(COUNT(F79:AP79)&gt;8,LARGE(F79:AP79,9),0)+IF(COUNT(F79:AP79)&gt;9,LARGE(F79:AP79,10),0)+IF(COUNT(F79:AP79)&gt;10,LARGE(F79:AP79,11),0)+IF(COUNT(F79:AP79)&gt;11,LARGE(F79:AP79,12),0)+IF(COUNT(F79:AP79)&gt;12,LARGE(F79:AP79,13),0)+IF(COUNT(F79:AP79)&gt;13,LARGE(F79:AP79,14),0)+IF(COUNT(F79:AP79)&gt;14,LARGE(F79:AP79,15),0)</f>
        <v>49</v>
      </c>
      <c r="AT79" s="4">
        <f>IF(COUNT(F79:AP79)&lt;22,IF(COUNT(F79:AP79)&gt;14,(COUNT(F79:AP79)-15),0)*20,120)</f>
        <v>0</v>
      </c>
      <c r="AU79" s="3">
        <f t="shared" si="6"/>
        <v>49</v>
      </c>
      <c r="AV79" s="15" t="str">
        <f>B79</f>
        <v>Schoenen</v>
      </c>
      <c r="AW79" s="4">
        <f>A79</f>
        <v>0</v>
      </c>
    </row>
    <row r="80" spans="2:47" ht="15.75" customHeight="1">
      <c r="B80" s="63" t="s">
        <v>487</v>
      </c>
      <c r="C80" s="63" t="s">
        <v>449</v>
      </c>
      <c r="D80" s="63" t="s">
        <v>255</v>
      </c>
      <c r="E80" s="63" t="s">
        <v>488</v>
      </c>
      <c r="AM80" s="4">
        <v>49</v>
      </c>
      <c r="AQ80" s="3">
        <f>SUM(F80:AP80)</f>
        <v>49</v>
      </c>
      <c r="AR80" s="4">
        <f>(COUNT(F80:AP80))</f>
        <v>1</v>
      </c>
      <c r="AS80" s="4">
        <f>IF(COUNT(F80:AP80)&gt;0,LARGE(F80:AP80,1),0)+IF(COUNT(F80:AP80)&gt;1,LARGE(F80:AP80,2),0)+IF(COUNT(F80:AP80)&gt;2,LARGE(F80:AP80,3),0)+IF(COUNT(F80:AP80)&gt;3,LARGE(F80:AP80,4),0)+IF(COUNT(F80:AP80)&gt;4,LARGE(F80:AP80,5),0)+IF(COUNT(F80:AP80)&gt;5,LARGE(F80:AP80,6),0)+IF(COUNT(F80:AP80)&gt;6,LARGE(F80:AP80,7),0)+IF(COUNT(F80:AP80)&gt;7,LARGE(F80:AP80,8),0)+IF(COUNT(F80:AP80)&gt;8,LARGE(F80:AP80,9),0)+IF(COUNT(F80:AP80)&gt;9,LARGE(F80:AP80,10),0)+IF(COUNT(F80:AP80)&gt;10,LARGE(F80:AP80,11),0)+IF(COUNT(F80:AP80)&gt;11,LARGE(F80:AP80,12),0)+IF(COUNT(F80:AP80)&gt;12,LARGE(F80:AP80,13),0)+IF(COUNT(F80:AP80)&gt;13,LARGE(F80:AP80,14),0)+IF(COUNT(F80:AP80)&gt;14,LARGE(F80:AP80,15),0)</f>
        <v>49</v>
      </c>
      <c r="AT80" s="4">
        <f>IF(COUNT(F80:AP80)&lt;22,IF(COUNT(F80:AP80)&gt;14,(COUNT(F80:AP80)-15),0)*20,120)</f>
        <v>0</v>
      </c>
      <c r="AU80" s="3">
        <f t="shared" si="6"/>
        <v>49</v>
      </c>
    </row>
    <row r="81" spans="2:47" ht="15.75" customHeight="1">
      <c r="B81" s="49" t="s">
        <v>474</v>
      </c>
      <c r="C81" s="49" t="s">
        <v>475</v>
      </c>
      <c r="D81" s="49">
        <v>1969</v>
      </c>
      <c r="E81" s="49" t="s">
        <v>150</v>
      </c>
      <c r="AL81" s="17">
        <v>49</v>
      </c>
      <c r="AQ81" s="3">
        <f>SUM(F81:AP81)</f>
        <v>49</v>
      </c>
      <c r="AR81" s="4">
        <f>(COUNT(F81:AP81))</f>
        <v>1</v>
      </c>
      <c r="AS81" s="4">
        <f>IF(COUNT(F81:AP81)&gt;0,LARGE(F81:AP81,1),0)+IF(COUNT(F81:AP81)&gt;1,LARGE(F81:AP81,2),0)+IF(COUNT(F81:AP81)&gt;2,LARGE(F81:AP81,3),0)+IF(COUNT(F81:AP81)&gt;3,LARGE(F81:AP81,4),0)+IF(COUNT(F81:AP81)&gt;4,LARGE(F81:AP81,5),0)+IF(COUNT(F81:AP81)&gt;5,LARGE(F81:AP81,6),0)+IF(COUNT(F81:AP81)&gt;6,LARGE(F81:AP81,7),0)+IF(COUNT(F81:AP81)&gt;7,LARGE(F81:AP81,8),0)+IF(COUNT(F81:AP81)&gt;8,LARGE(F81:AP81,9),0)+IF(COUNT(F81:AP81)&gt;9,LARGE(F81:AP81,10),0)+IF(COUNT(F81:AP81)&gt;10,LARGE(F81:AP81,11),0)+IF(COUNT(F81:AP81)&gt;11,LARGE(F81:AP81,12),0)+IF(COUNT(F81:AP81)&gt;12,LARGE(F81:AP81,13),0)+IF(COUNT(F81:AP81)&gt;13,LARGE(F81:AP81,14),0)+IF(COUNT(F81:AP81)&gt;14,LARGE(F81:AP81,15),0)</f>
        <v>49</v>
      </c>
      <c r="AT81" s="4">
        <f>IF(COUNT(F81:AP81)&lt;22,IF(COUNT(F81:AP81)&gt;14,(COUNT(F81:AP81)-15),0)*20,120)</f>
        <v>0</v>
      </c>
      <c r="AU81" s="3">
        <f t="shared" si="6"/>
        <v>49</v>
      </c>
    </row>
    <row r="82" spans="1:47" ht="15.75" customHeight="1">
      <c r="A82" s="24"/>
      <c r="B82" s="29" t="s">
        <v>244</v>
      </c>
      <c r="C82" s="29" t="s">
        <v>245</v>
      </c>
      <c r="D82" s="30" t="s">
        <v>246</v>
      </c>
      <c r="E82" s="29" t="s">
        <v>247</v>
      </c>
      <c r="M82" s="17">
        <v>49</v>
      </c>
      <c r="AQ82" s="3">
        <f>SUM(F82:AP82)</f>
        <v>49</v>
      </c>
      <c r="AR82" s="4">
        <f>(COUNT(F82:AP82))</f>
        <v>1</v>
      </c>
      <c r="AS82" s="4">
        <f>IF(COUNT(F82:AP82)&gt;0,LARGE(F82:AP82,1),0)+IF(COUNT(F82:AP82)&gt;1,LARGE(F82:AP82,2),0)+IF(COUNT(F82:AP82)&gt;2,LARGE(F82:AP82,3),0)+IF(COUNT(F82:AP82)&gt;3,LARGE(F82:AP82,4),0)+IF(COUNT(F82:AP82)&gt;4,LARGE(F82:AP82,5),0)+IF(COUNT(F82:AP82)&gt;5,LARGE(F82:AP82,6),0)+IF(COUNT(F82:AP82)&gt;6,LARGE(F82:AP82,7),0)+IF(COUNT(F82:AP82)&gt;7,LARGE(F82:AP82,8),0)+IF(COUNT(F82:AP82)&gt;8,LARGE(F82:AP82,9),0)+IF(COUNT(F82:AP82)&gt;9,LARGE(F82:AP82,10),0)+IF(COUNT(F82:AP82)&gt;10,LARGE(F82:AP82,11),0)+IF(COUNT(F82:AP82)&gt;11,LARGE(F82:AP82,12),0)+IF(COUNT(F82:AP82)&gt;12,LARGE(F82:AP82,13),0)+IF(COUNT(F82:AP82)&gt;13,LARGE(F82:AP82,14),0)+IF(COUNT(F82:AP82)&gt;14,LARGE(F82:AP82,15),0)</f>
        <v>49</v>
      </c>
      <c r="AT82" s="4">
        <f>IF(COUNT(F82:AP82)&lt;22,IF(COUNT(F82:AP82)&gt;14,(COUNT(F82:AP82)-15),0)*20,120)</f>
        <v>0</v>
      </c>
      <c r="AU82" s="3">
        <f t="shared" si="6"/>
        <v>49</v>
      </c>
    </row>
    <row r="83" spans="2:47" ht="15.75" customHeight="1">
      <c r="B83" s="51" t="s">
        <v>463</v>
      </c>
      <c r="C83" s="51" t="s">
        <v>464</v>
      </c>
      <c r="D83" s="51">
        <v>1971</v>
      </c>
      <c r="E83" s="51" t="s">
        <v>113</v>
      </c>
      <c r="AF83" s="4">
        <v>49</v>
      </c>
      <c r="AQ83" s="3">
        <f>SUM(F83:AP83)</f>
        <v>49</v>
      </c>
      <c r="AR83" s="4">
        <f>(COUNT(F83:AP83))</f>
        <v>1</v>
      </c>
      <c r="AS83" s="4">
        <f>IF(COUNT(F83:AP83)&gt;0,LARGE(F83:AP83,1),0)+IF(COUNT(F83:AP83)&gt;1,LARGE(F83:AP83,2),0)+IF(COUNT(F83:AP83)&gt;2,LARGE(F83:AP83,3),0)+IF(COUNT(F83:AP83)&gt;3,LARGE(F83:AP83,4),0)+IF(COUNT(F83:AP83)&gt;4,LARGE(F83:AP83,5),0)+IF(COUNT(F83:AP83)&gt;5,LARGE(F83:AP83,6),0)+IF(COUNT(F83:AP83)&gt;6,LARGE(F83:AP83,7),0)+IF(COUNT(F83:AP83)&gt;7,LARGE(F83:AP83,8),0)+IF(COUNT(F83:AP83)&gt;8,LARGE(F83:AP83,9),0)+IF(COUNT(F83:AP83)&gt;9,LARGE(F83:AP83,10),0)+IF(COUNT(F83:AP83)&gt;10,LARGE(F83:AP83,11),0)+IF(COUNT(F83:AP83)&gt;11,LARGE(F83:AP83,12),0)+IF(COUNT(F83:AP83)&gt;12,LARGE(F83:AP83,13),0)+IF(COUNT(F83:AP83)&gt;13,LARGE(F83:AP83,14),0)+IF(COUNT(F83:AP83)&gt;14,LARGE(F83:AP83,15),0)</f>
        <v>49</v>
      </c>
      <c r="AT83" s="4">
        <f>IF(COUNT(F83:AP83)&lt;22,IF(COUNT(F83:AP83)&gt;14,(COUNT(F83:AP83)-15),0)*20,120)</f>
        <v>0</v>
      </c>
      <c r="AU83" s="3">
        <f t="shared" si="6"/>
        <v>49</v>
      </c>
    </row>
    <row r="84" spans="2:47" ht="15.75" customHeight="1">
      <c r="B84" s="49" t="s">
        <v>427</v>
      </c>
      <c r="C84" s="50" t="s">
        <v>257</v>
      </c>
      <c r="D84" s="49">
        <v>1969</v>
      </c>
      <c r="E84" s="49" t="s">
        <v>428</v>
      </c>
      <c r="AD84" s="17">
        <v>49</v>
      </c>
      <c r="AQ84" s="3">
        <f>SUM(F84:AP84)</f>
        <v>49</v>
      </c>
      <c r="AR84" s="4">
        <f>(COUNT(F84:AP84))</f>
        <v>1</v>
      </c>
      <c r="AS84" s="4">
        <f>IF(COUNT(F84:AP84)&gt;0,LARGE(F84:AP84,1),0)+IF(COUNT(F84:AP84)&gt;1,LARGE(F84:AP84,2),0)+IF(COUNT(F84:AP84)&gt;2,LARGE(F84:AP84,3),0)+IF(COUNT(F84:AP84)&gt;3,LARGE(F84:AP84,4),0)+IF(COUNT(F84:AP84)&gt;4,LARGE(F84:AP84,5),0)+IF(COUNT(F84:AP84)&gt;5,LARGE(F84:AP84,6),0)+IF(COUNT(F84:AP84)&gt;6,LARGE(F84:AP84,7),0)+IF(COUNT(F84:AP84)&gt;7,LARGE(F84:AP84,8),0)+IF(COUNT(F84:AP84)&gt;8,LARGE(F84:AP84,9),0)+IF(COUNT(F84:AP84)&gt;9,LARGE(F84:AP84,10),0)+IF(COUNT(F84:AP84)&gt;10,LARGE(F84:AP84,11),0)+IF(COUNT(F84:AP84)&gt;11,LARGE(F84:AP84,12),0)+IF(COUNT(F84:AP84)&gt;12,LARGE(F84:AP84,13),0)+IF(COUNT(F84:AP84)&gt;13,LARGE(F84:AP84,14),0)+IF(COUNT(F84:AP84)&gt;14,LARGE(F84:AP84,15),0)</f>
        <v>49</v>
      </c>
      <c r="AT84" s="4">
        <f>IF(COUNT(F84:AP84)&lt;22,IF(COUNT(F84:AP84)&gt;14,(COUNT(F84:AP84)-15),0)*20,120)</f>
        <v>0</v>
      </c>
      <c r="AU84" s="3">
        <f t="shared" si="6"/>
        <v>49</v>
      </c>
    </row>
    <row r="85" spans="2:48" ht="15.75" customHeight="1">
      <c r="B85" s="28" t="s">
        <v>75</v>
      </c>
      <c r="C85" s="28" t="s">
        <v>73</v>
      </c>
      <c r="D85" s="28">
        <v>69</v>
      </c>
      <c r="E85" s="28" t="s">
        <v>76</v>
      </c>
      <c r="F85" s="10"/>
      <c r="G85" s="17">
        <v>48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3">
        <f>SUM(F85:AP85)</f>
        <v>48</v>
      </c>
      <c r="AR85" s="4">
        <f>(COUNT(F85:AP85))</f>
        <v>1</v>
      </c>
      <c r="AS85" s="4">
        <f>IF(COUNT(F85:AP85)&gt;0,LARGE(F85:AP85,1),0)+IF(COUNT(F85:AP85)&gt;1,LARGE(F85:AP85,2),0)+IF(COUNT(F85:AP85)&gt;2,LARGE(F85:AP85,3),0)+IF(COUNT(F85:AP85)&gt;3,LARGE(F85:AP85,4),0)+IF(COUNT(F85:AP85)&gt;4,LARGE(F85:AP85,5),0)+IF(COUNT(F85:AP85)&gt;5,LARGE(F85:AP85,6),0)+IF(COUNT(F85:AP85)&gt;6,LARGE(F85:AP85,7),0)+IF(COUNT(F85:AP85)&gt;7,LARGE(F85:AP85,8),0)+IF(COUNT(F85:AP85)&gt;8,LARGE(F85:AP85,9),0)+IF(COUNT(F85:AP85)&gt;9,LARGE(F85:AP85,10),0)+IF(COUNT(F85:AP85)&gt;10,LARGE(F85:AP85,11),0)+IF(COUNT(F85:AP85)&gt;11,LARGE(F85:AP85,12),0)+IF(COUNT(F85:AP85)&gt;12,LARGE(F85:AP85,13),0)+IF(COUNT(F85:AP85)&gt;13,LARGE(F85:AP85,14),0)+IF(COUNT(F85:AP85)&gt;14,LARGE(F85:AP85,15),0)</f>
        <v>48</v>
      </c>
      <c r="AT85" s="4">
        <f>IF(COUNT(F85:AP85)&lt;22,IF(COUNT(F85:AP85)&gt;14,(COUNT(F85:AP85)-15),0)*20,120)</f>
        <v>0</v>
      </c>
      <c r="AU85" s="3">
        <f t="shared" si="6"/>
        <v>48</v>
      </c>
      <c r="AV85" s="3" t="str">
        <f>B85</f>
        <v>Bäckler</v>
      </c>
    </row>
    <row r="86" spans="2:47" ht="15.75" customHeight="1">
      <c r="B86" s="76" t="s">
        <v>439</v>
      </c>
      <c r="C86" s="80" t="s">
        <v>399</v>
      </c>
      <c r="D86" s="76">
        <v>1971</v>
      </c>
      <c r="E86" s="76" t="s">
        <v>440</v>
      </c>
      <c r="AE86" s="4">
        <v>48</v>
      </c>
      <c r="AQ86" s="3">
        <f>SUM(F86:AP86)</f>
        <v>48</v>
      </c>
      <c r="AR86" s="4">
        <f>(COUNT(F86:AP86))</f>
        <v>1</v>
      </c>
      <c r="AS86" s="4">
        <f>IF(COUNT(F86:AP86)&gt;0,LARGE(F86:AP86,1),0)+IF(COUNT(F86:AP86)&gt;1,LARGE(F86:AP86,2),0)+IF(COUNT(F86:AP86)&gt;2,LARGE(F86:AP86,3),0)+IF(COUNT(F86:AP86)&gt;3,LARGE(F86:AP86,4),0)+IF(COUNT(F86:AP86)&gt;4,LARGE(F86:AP86,5),0)+IF(COUNT(F86:AP86)&gt;5,LARGE(F86:AP86,6),0)+IF(COUNT(F86:AP86)&gt;6,LARGE(F86:AP86,7),0)+IF(COUNT(F86:AP86)&gt;7,LARGE(F86:AP86,8),0)+IF(COUNT(F86:AP86)&gt;8,LARGE(F86:AP86,9),0)+IF(COUNT(F86:AP86)&gt;9,LARGE(F86:AP86,10),0)+IF(COUNT(F86:AP86)&gt;10,LARGE(F86:AP86,11),0)+IF(COUNT(F86:AP86)&gt;11,LARGE(F86:AP86,12),0)+IF(COUNT(F86:AP86)&gt;12,LARGE(F86:AP86,13),0)+IF(COUNT(F86:AP86)&gt;13,LARGE(F86:AP86,14),0)+IF(COUNT(F86:AP86)&gt;14,LARGE(F86:AP86,15),0)</f>
        <v>48</v>
      </c>
      <c r="AT86" s="4">
        <f>IF(COUNT(F86:AP86)&lt;22,IF(COUNT(F86:AP86)&gt;14,(COUNT(F86:AP86)-15),0)*20,120)</f>
        <v>0</v>
      </c>
      <c r="AU86" s="3">
        <f t="shared" si="6"/>
        <v>48</v>
      </c>
    </row>
    <row r="87" spans="2:47" ht="15.75" customHeight="1">
      <c r="B87" s="66" t="s">
        <v>481</v>
      </c>
      <c r="C87" s="66" t="s">
        <v>482</v>
      </c>
      <c r="D87" s="66" t="s">
        <v>56</v>
      </c>
      <c r="E87" s="66" t="s">
        <v>483</v>
      </c>
      <c r="AM87" s="3">
        <v>48</v>
      </c>
      <c r="AQ87" s="3">
        <f>SUM(F87:AP87)</f>
        <v>48</v>
      </c>
      <c r="AR87" s="4">
        <f>(COUNT(F87:AP87))</f>
        <v>1</v>
      </c>
      <c r="AS87" s="4">
        <f>IF(COUNT(F87:AP87)&gt;0,LARGE(F87:AP87,1),0)+IF(COUNT(F87:AP87)&gt;1,LARGE(F87:AP87,2),0)+IF(COUNT(F87:AP87)&gt;2,LARGE(F87:AP87,3),0)+IF(COUNT(F87:AP87)&gt;3,LARGE(F87:AP87,4),0)+IF(COUNT(F87:AP87)&gt;4,LARGE(F87:AP87,5),0)+IF(COUNT(F87:AP87)&gt;5,LARGE(F87:AP87,6),0)+IF(COUNT(F87:AP87)&gt;6,LARGE(F87:AP87,7),0)+IF(COUNT(F87:AP87)&gt;7,LARGE(F87:AP87,8),0)+IF(COUNT(F87:AP87)&gt;8,LARGE(F87:AP87,9),0)+IF(COUNT(F87:AP87)&gt;9,LARGE(F87:AP87,10),0)+IF(COUNT(F87:AP87)&gt;10,LARGE(F87:AP87,11),0)+IF(COUNT(F87:AP87)&gt;11,LARGE(F87:AP87,12),0)+IF(COUNT(F87:AP87)&gt;12,LARGE(F87:AP87,13),0)+IF(COUNT(F87:AP87)&gt;13,LARGE(F87:AP87,14),0)+IF(COUNT(F87:AP87)&gt;14,LARGE(F87:AP87,15),0)</f>
        <v>48</v>
      </c>
      <c r="AT87" s="4">
        <f>IF(COUNT(F87:AP87)&lt;22,IF(COUNT(F87:AP87)&gt;14,(COUNT(F87:AP87)-15),0)*20,120)</f>
        <v>0</v>
      </c>
      <c r="AU87" s="3">
        <f t="shared" si="6"/>
        <v>48</v>
      </c>
    </row>
    <row r="88" spans="2:47" ht="15.75" customHeight="1">
      <c r="B88" s="59" t="s">
        <v>433</v>
      </c>
      <c r="C88" s="59" t="s">
        <v>268</v>
      </c>
      <c r="D88" s="59">
        <v>1972</v>
      </c>
      <c r="E88" s="59"/>
      <c r="AD88" s="4">
        <v>48</v>
      </c>
      <c r="AQ88" s="3">
        <f>SUM(F88:AP88)</f>
        <v>48</v>
      </c>
      <c r="AR88" s="4">
        <f>(COUNT(F88:AP88))</f>
        <v>1</v>
      </c>
      <c r="AS88" s="4">
        <f>IF(COUNT(F88:AP88)&gt;0,LARGE(F88:AP88,1),0)+IF(COUNT(F88:AP88)&gt;1,LARGE(F88:AP88,2),0)+IF(COUNT(F88:AP88)&gt;2,LARGE(F88:AP88,3),0)+IF(COUNT(F88:AP88)&gt;3,LARGE(F88:AP88,4),0)+IF(COUNT(F88:AP88)&gt;4,LARGE(F88:AP88,5),0)+IF(COUNT(F88:AP88)&gt;5,LARGE(F88:AP88,6),0)+IF(COUNT(F88:AP88)&gt;6,LARGE(F88:AP88,7),0)+IF(COUNT(F88:AP88)&gt;7,LARGE(F88:AP88,8),0)+IF(COUNT(F88:AP88)&gt;8,LARGE(F88:AP88,9),0)+IF(COUNT(F88:AP88)&gt;9,LARGE(F88:AP88,10),0)+IF(COUNT(F88:AP88)&gt;10,LARGE(F88:AP88,11),0)+IF(COUNT(F88:AP88)&gt;11,LARGE(F88:AP88,12),0)+IF(COUNT(F88:AP88)&gt;12,LARGE(F88:AP88,13),0)+IF(COUNT(F88:AP88)&gt;13,LARGE(F88:AP88,14),0)+IF(COUNT(F88:AP88)&gt;14,LARGE(F88:AP88,15),0)</f>
        <v>48</v>
      </c>
      <c r="AT88" s="4">
        <f>IF(COUNT(F88:AP88)&lt;22,IF(COUNT(F88:AP88)&gt;14,(COUNT(F88:AP88)-15),0)*20,120)</f>
        <v>0</v>
      </c>
      <c r="AU88" s="3">
        <f t="shared" si="6"/>
        <v>48</v>
      </c>
    </row>
    <row r="89" spans="2:47" ht="15.75" customHeight="1">
      <c r="B89" s="71" t="s">
        <v>465</v>
      </c>
      <c r="C89" s="71" t="s">
        <v>466</v>
      </c>
      <c r="D89" s="71">
        <v>1971</v>
      </c>
      <c r="E89" s="71" t="s">
        <v>145</v>
      </c>
      <c r="AF89" s="4">
        <v>48</v>
      </c>
      <c r="AQ89" s="3">
        <f>SUM(F89:AP89)</f>
        <v>48</v>
      </c>
      <c r="AR89" s="4">
        <f>(COUNT(F89:AP89))</f>
        <v>1</v>
      </c>
      <c r="AS89" s="4">
        <f>IF(COUNT(F89:AP89)&gt;0,LARGE(F89:AP89,1),0)+IF(COUNT(F89:AP89)&gt;1,LARGE(F89:AP89,2),0)+IF(COUNT(F89:AP89)&gt;2,LARGE(F89:AP89,3),0)+IF(COUNT(F89:AP89)&gt;3,LARGE(F89:AP89,4),0)+IF(COUNT(F89:AP89)&gt;4,LARGE(F89:AP89,5),0)+IF(COUNT(F89:AP89)&gt;5,LARGE(F89:AP89,6),0)+IF(COUNT(F89:AP89)&gt;6,LARGE(F89:AP89,7),0)+IF(COUNT(F89:AP89)&gt;7,LARGE(F89:AP89,8),0)+IF(COUNT(F89:AP89)&gt;8,LARGE(F89:AP89,9),0)+IF(COUNT(F89:AP89)&gt;9,LARGE(F89:AP89,10),0)+IF(COUNT(F89:AP89)&gt;10,LARGE(F89:AP89,11),0)+IF(COUNT(F89:AP89)&gt;11,LARGE(F89:AP89,12),0)+IF(COUNT(F89:AP89)&gt;12,LARGE(F89:AP89,13),0)+IF(COUNT(F89:AP89)&gt;13,LARGE(F89:AP89,14),0)+IF(COUNT(F89:AP89)&gt;14,LARGE(F89:AP89,15),0)</f>
        <v>48</v>
      </c>
      <c r="AT89" s="4">
        <f>IF(COUNT(F89:AP89)&lt;22,IF(COUNT(F89:AP89)&gt;14,(COUNT(F89:AP89)-15),0)*20,120)</f>
        <v>0</v>
      </c>
      <c r="AU89" s="3">
        <f t="shared" si="6"/>
        <v>48</v>
      </c>
    </row>
    <row r="90" spans="1:47" ht="15.75" customHeight="1">
      <c r="A90" s="24"/>
      <c r="B90" s="27" t="s">
        <v>235</v>
      </c>
      <c r="C90" s="27" t="s">
        <v>236</v>
      </c>
      <c r="D90" s="27">
        <v>1969</v>
      </c>
      <c r="E90" s="27" t="s">
        <v>237</v>
      </c>
      <c r="L90" s="4">
        <v>48</v>
      </c>
      <c r="AQ90" s="3">
        <f>SUM(F90:AP90)</f>
        <v>48</v>
      </c>
      <c r="AR90" s="4">
        <f>(COUNT(F90:AP90))</f>
        <v>1</v>
      </c>
      <c r="AS90" s="4">
        <f>IF(COUNT(F90:AP90)&gt;0,LARGE(F90:AP90,1),0)+IF(COUNT(F90:AP90)&gt;1,LARGE(F90:AP90,2),0)+IF(COUNT(F90:AP90)&gt;2,LARGE(F90:AP90,3),0)+IF(COUNT(F90:AP90)&gt;3,LARGE(F90:AP90,4),0)+IF(COUNT(F90:AP90)&gt;4,LARGE(F90:AP90,5),0)+IF(COUNT(F90:AP90)&gt;5,LARGE(F90:AP90,6),0)+IF(COUNT(F90:AP90)&gt;6,LARGE(F90:AP90,7),0)+IF(COUNT(F90:AP90)&gt;7,LARGE(F90:AP90,8),0)+IF(COUNT(F90:AP90)&gt;8,LARGE(F90:AP90,9),0)+IF(COUNT(F90:AP90)&gt;9,LARGE(F90:AP90,10),0)+IF(COUNT(F90:AP90)&gt;10,LARGE(F90:AP90,11),0)+IF(COUNT(F90:AP90)&gt;11,LARGE(F90:AP90,12),0)+IF(COUNT(F90:AP90)&gt;12,LARGE(F90:AP90,13),0)+IF(COUNT(F90:AP90)&gt;13,LARGE(F90:AP90,14),0)+IF(COUNT(F90:AP90)&gt;14,LARGE(F90:AP90,15),0)</f>
        <v>48</v>
      </c>
      <c r="AT90" s="4">
        <f>IF(COUNT(F90:AP90)&lt;22,IF(COUNT(F90:AP90)&gt;14,(COUNT(F90:AP90)-15),0)*20,120)</f>
        <v>0</v>
      </c>
      <c r="AU90" s="3">
        <f t="shared" si="6"/>
        <v>48</v>
      </c>
    </row>
    <row r="91" spans="2:47" ht="15.75" customHeight="1">
      <c r="B91" s="49" t="s">
        <v>429</v>
      </c>
      <c r="C91" s="50" t="s">
        <v>430</v>
      </c>
      <c r="D91" s="49">
        <v>1970</v>
      </c>
      <c r="E91" s="49"/>
      <c r="AD91" s="17">
        <v>48</v>
      </c>
      <c r="AQ91" s="3">
        <f>SUM(F91:AP91)</f>
        <v>48</v>
      </c>
      <c r="AR91" s="4">
        <f>(COUNT(F91:AP91))</f>
        <v>1</v>
      </c>
      <c r="AS91" s="4">
        <f>IF(COUNT(F91:AP91)&gt;0,LARGE(F91:AP91,1),0)+IF(COUNT(F91:AP91)&gt;1,LARGE(F91:AP91,2),0)+IF(COUNT(F91:AP91)&gt;2,LARGE(F91:AP91,3),0)+IF(COUNT(F91:AP91)&gt;3,LARGE(F91:AP91,4),0)+IF(COUNT(F91:AP91)&gt;4,LARGE(F91:AP91,5),0)+IF(COUNT(F91:AP91)&gt;5,LARGE(F91:AP91,6),0)+IF(COUNT(F91:AP91)&gt;6,LARGE(F91:AP91,7),0)+IF(COUNT(F91:AP91)&gt;7,LARGE(F91:AP91,8),0)+IF(COUNT(F91:AP91)&gt;8,LARGE(F91:AP91,9),0)+IF(COUNT(F91:AP91)&gt;9,LARGE(F91:AP91,10),0)+IF(COUNT(F91:AP91)&gt;10,LARGE(F91:AP91,11),0)+IF(COUNT(F91:AP91)&gt;11,LARGE(F91:AP91,12),0)+IF(COUNT(F91:AP91)&gt;12,LARGE(F91:AP91,13),0)+IF(COUNT(F91:AP91)&gt;13,LARGE(F91:AP91,14),0)+IF(COUNT(F91:AP91)&gt;14,LARGE(F91:AP91,15),0)</f>
        <v>48</v>
      </c>
      <c r="AT91" s="4">
        <f>IF(COUNT(F91:AP91)&lt;22,IF(COUNT(F91:AP91)&gt;14,(COUNT(F91:AP91)-15),0)*20,120)</f>
        <v>0</v>
      </c>
      <c r="AU91" s="3">
        <f t="shared" si="6"/>
        <v>48</v>
      </c>
    </row>
    <row r="92" spans="2:47" ht="15.75" customHeight="1">
      <c r="B92" s="52" t="s">
        <v>441</v>
      </c>
      <c r="C92" s="52" t="s">
        <v>423</v>
      </c>
      <c r="D92" s="52"/>
      <c r="E92" s="52" t="s">
        <v>250</v>
      </c>
      <c r="AC92" s="4">
        <v>48</v>
      </c>
      <c r="AQ92" s="3">
        <f>SUM(F92:AP92)</f>
        <v>48</v>
      </c>
      <c r="AR92" s="4">
        <f>(COUNT(F92:AP92))</f>
        <v>1</v>
      </c>
      <c r="AS92" s="4">
        <f>IF(COUNT(F92:AP92)&gt;0,LARGE(F92:AP92,1),0)+IF(COUNT(F92:AP92)&gt;1,LARGE(F92:AP92,2),0)+IF(COUNT(F92:AP92)&gt;2,LARGE(F92:AP92,3),0)+IF(COUNT(F92:AP92)&gt;3,LARGE(F92:AP92,4),0)+IF(COUNT(F92:AP92)&gt;4,LARGE(F92:AP92,5),0)+IF(COUNT(F92:AP92)&gt;5,LARGE(F92:AP92,6),0)+IF(COUNT(F92:AP92)&gt;6,LARGE(F92:AP92,7),0)+IF(COUNT(F92:AP92)&gt;7,LARGE(F92:AP92,8),0)+IF(COUNT(F92:AP92)&gt;8,LARGE(F92:AP92,9),0)+IF(COUNT(F92:AP92)&gt;9,LARGE(F92:AP92,10),0)+IF(COUNT(F92:AP92)&gt;10,LARGE(F92:AP92,11),0)+IF(COUNT(F92:AP92)&gt;11,LARGE(F92:AP92,12),0)+IF(COUNT(F92:AP92)&gt;12,LARGE(F92:AP92,13),0)+IF(COUNT(F92:AP92)&gt;13,LARGE(F92:AP92,14),0)+IF(COUNT(F92:AP92)&gt;14,LARGE(F92:AP92,15),0)</f>
        <v>48</v>
      </c>
      <c r="AT92" s="4">
        <f>IF(COUNT(F92:AP92)&lt;22,IF(COUNT(F92:AP92)&gt;14,(COUNT(F92:AP92)-15),0)*20,120)</f>
        <v>0</v>
      </c>
      <c r="AU92" s="3">
        <f t="shared" si="6"/>
        <v>48</v>
      </c>
    </row>
    <row r="93" spans="2:47" ht="15.75" customHeight="1">
      <c r="B93" s="57" t="s">
        <v>473</v>
      </c>
      <c r="C93" s="57" t="s">
        <v>58</v>
      </c>
      <c r="D93" s="57">
        <v>72</v>
      </c>
      <c r="E93" s="57"/>
      <c r="AJ93" s="4">
        <v>48</v>
      </c>
      <c r="AQ93" s="3">
        <f>SUM(F93:AP93)</f>
        <v>48</v>
      </c>
      <c r="AR93" s="4">
        <f>(COUNT(F93:AP93))</f>
        <v>1</v>
      </c>
      <c r="AS93" s="4">
        <f>IF(COUNT(F93:AP93)&gt;0,LARGE(F93:AP93,1),0)+IF(COUNT(F93:AP93)&gt;1,LARGE(F93:AP93,2),0)+IF(COUNT(F93:AP93)&gt;2,LARGE(F93:AP93,3),0)+IF(COUNT(F93:AP93)&gt;3,LARGE(F93:AP93,4),0)+IF(COUNT(F93:AP93)&gt;4,LARGE(F93:AP93,5),0)+IF(COUNT(F93:AP93)&gt;5,LARGE(F93:AP93,6),0)+IF(COUNT(F93:AP93)&gt;6,LARGE(F93:AP93,7),0)+IF(COUNT(F93:AP93)&gt;7,LARGE(F93:AP93,8),0)+IF(COUNT(F93:AP93)&gt;8,LARGE(F93:AP93,9),0)+IF(COUNT(F93:AP93)&gt;9,LARGE(F93:AP93,10),0)+IF(COUNT(F93:AP93)&gt;10,LARGE(F93:AP93,11),0)+IF(COUNT(F93:AP93)&gt;11,LARGE(F93:AP93,12),0)+IF(COUNT(F93:AP93)&gt;12,LARGE(F93:AP93,13),0)+IF(COUNT(F93:AP93)&gt;13,LARGE(F93:AP93,14),0)+IF(COUNT(F93:AP93)&gt;14,LARGE(F93:AP93,15),0)</f>
        <v>48</v>
      </c>
      <c r="AT93" s="4">
        <f>IF(COUNT(F93:AP93)&lt;22,IF(COUNT(F93:AP93)&gt;14,(COUNT(F93:AP93)-15),0)*20,120)</f>
        <v>0</v>
      </c>
      <c r="AU93" s="3">
        <f t="shared" si="6"/>
        <v>48</v>
      </c>
    </row>
    <row r="94" spans="2:47" ht="15.75" customHeight="1">
      <c r="B94" s="67" t="s">
        <v>337</v>
      </c>
      <c r="C94" s="67" t="s">
        <v>338</v>
      </c>
      <c r="D94" s="70">
        <v>1970</v>
      </c>
      <c r="E94" s="67" t="s">
        <v>339</v>
      </c>
      <c r="R94" s="4">
        <v>48</v>
      </c>
      <c r="AQ94" s="3">
        <f>SUM(F94:AP94)</f>
        <v>48</v>
      </c>
      <c r="AR94" s="4">
        <f>(COUNT(F94:AP94))</f>
        <v>1</v>
      </c>
      <c r="AS94" s="4">
        <f>IF(COUNT(F94:AP94)&gt;0,LARGE(F94:AP94,1),0)+IF(COUNT(F94:AP94)&gt;1,LARGE(F94:AP94,2),0)+IF(COUNT(F94:AP94)&gt;2,LARGE(F94:AP94,3),0)+IF(COUNT(F94:AP94)&gt;3,LARGE(F94:AP94,4),0)+IF(COUNT(F94:AP94)&gt;4,LARGE(F94:AP94,5),0)+IF(COUNT(F94:AP94)&gt;5,LARGE(F94:AP94,6),0)+IF(COUNT(F94:AP94)&gt;6,LARGE(F94:AP94,7),0)+IF(COUNT(F94:AP94)&gt;7,LARGE(F94:AP94,8),0)+IF(COUNT(F94:AP94)&gt;8,LARGE(F94:AP94,9),0)+IF(COUNT(F94:AP94)&gt;9,LARGE(F94:AP94,10),0)+IF(COUNT(F94:AP94)&gt;10,LARGE(F94:AP94,11),0)+IF(COUNT(F94:AP94)&gt;11,LARGE(F94:AP94,12),0)+IF(COUNT(F94:AP94)&gt;12,LARGE(F94:AP94,13),0)+IF(COUNT(F94:AP94)&gt;13,LARGE(F94:AP94,14),0)+IF(COUNT(F94:AP94)&gt;14,LARGE(F94:AP94,15),0)</f>
        <v>48</v>
      </c>
      <c r="AT94" s="4">
        <f>IF(COUNT(F94:AP94)&lt;22,IF(COUNT(F94:AP94)&gt;14,(COUNT(F94:AP94)-15),0)*20,120)</f>
        <v>0</v>
      </c>
      <c r="AU94" s="3">
        <f t="shared" si="6"/>
        <v>48</v>
      </c>
    </row>
    <row r="95" spans="2:49" ht="15.75" customHeight="1">
      <c r="B95" s="18" t="s">
        <v>108</v>
      </c>
      <c r="C95" s="18" t="s">
        <v>109</v>
      </c>
      <c r="D95" s="18">
        <v>69</v>
      </c>
      <c r="E95" s="18" t="s">
        <v>110</v>
      </c>
      <c r="G95" s="11">
        <v>48</v>
      </c>
      <c r="H95" s="10"/>
      <c r="I95" s="10"/>
      <c r="J95" s="10"/>
      <c r="K95" s="10"/>
      <c r="L95" s="10"/>
      <c r="M95" s="10"/>
      <c r="N95" s="10"/>
      <c r="O95" s="10"/>
      <c r="P95" s="11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3">
        <f>SUM(F95:AP95)</f>
        <v>48</v>
      </c>
      <c r="AR95" s="4">
        <f>(COUNT(F95:AP95))</f>
        <v>1</v>
      </c>
      <c r="AS95" s="4">
        <f>IF(COUNT(F95:AP95)&gt;0,LARGE(F95:AP95,1),0)+IF(COUNT(F95:AP95)&gt;1,LARGE(F95:AP95,2),0)+IF(COUNT(F95:AP95)&gt;2,LARGE(F95:AP95,3),0)+IF(COUNT(F95:AP95)&gt;3,LARGE(F95:AP95,4),0)+IF(COUNT(F95:AP95)&gt;4,LARGE(F95:AP95,5),0)+IF(COUNT(F95:AP95)&gt;5,LARGE(F95:AP95,6),0)+IF(COUNT(F95:AP95)&gt;6,LARGE(F95:AP95,7),0)+IF(COUNT(F95:AP95)&gt;7,LARGE(F95:AP95,8),0)+IF(COUNT(F95:AP95)&gt;8,LARGE(F95:AP95,9),0)+IF(COUNT(F95:AP95)&gt;9,LARGE(F95:AP95,10),0)+IF(COUNT(F95:AP95)&gt;10,LARGE(F95:AP95,11),0)+IF(COUNT(F95:AP95)&gt;11,LARGE(F95:AP95,12),0)+IF(COUNT(F95:AP95)&gt;12,LARGE(F95:AP95,13),0)+IF(COUNT(F95:AP95)&gt;13,LARGE(F95:AP95,14),0)+IF(COUNT(F95:AP95)&gt;14,LARGE(F95:AP95,15),0)</f>
        <v>48</v>
      </c>
      <c r="AT95" s="4">
        <f>IF(COUNT(F95:AP95)&lt;22,IF(COUNT(F95:AP95)&gt;14,(COUNT(F95:AP95)-15),0)*20,120)</f>
        <v>0</v>
      </c>
      <c r="AU95" s="3">
        <f t="shared" si="6"/>
        <v>48</v>
      </c>
      <c r="AV95" s="4" t="str">
        <f>B95</f>
        <v>Otten</v>
      </c>
      <c r="AW95" s="4">
        <f>A95</f>
        <v>0</v>
      </c>
    </row>
    <row r="96" spans="2:47" ht="15.75" customHeight="1">
      <c r="B96" s="18" t="s">
        <v>527</v>
      </c>
      <c r="C96" s="18" t="s">
        <v>89</v>
      </c>
      <c r="D96" s="18">
        <v>68</v>
      </c>
      <c r="E96" s="18" t="s">
        <v>528</v>
      </c>
      <c r="AO96" s="4">
        <v>48</v>
      </c>
      <c r="AQ96" s="3">
        <f>SUM(F96:AP96)</f>
        <v>48</v>
      </c>
      <c r="AR96" s="4">
        <f>(COUNT(F96:AP96))</f>
        <v>1</v>
      </c>
      <c r="AS96" s="4">
        <f>IF(COUNT(F96:AP96)&gt;0,LARGE(F96:AP96,1),0)+IF(COUNT(F96:AP96)&gt;1,LARGE(F96:AP96,2),0)+IF(COUNT(F96:AP96)&gt;2,LARGE(F96:AP96,3),0)+IF(COUNT(F96:AP96)&gt;3,LARGE(F96:AP96,4),0)+IF(COUNT(F96:AP96)&gt;4,LARGE(F96:AP96,5),0)+IF(COUNT(F96:AP96)&gt;5,LARGE(F96:AP96,6),0)+IF(COUNT(F96:AP96)&gt;6,LARGE(F96:AP96,7),0)+IF(COUNT(F96:AP96)&gt;7,LARGE(F96:AP96,8),0)+IF(COUNT(F96:AP96)&gt;8,LARGE(F96:AP96,9),0)+IF(COUNT(F96:AP96)&gt;9,LARGE(F96:AP96,10),0)+IF(COUNT(F96:AP96)&gt;10,LARGE(F96:AP96,11),0)+IF(COUNT(F96:AP96)&gt;11,LARGE(F96:AP96,12),0)+IF(COUNT(F96:AP96)&gt;12,LARGE(F96:AP96,13),0)+IF(COUNT(F96:AP96)&gt;13,LARGE(F96:AP96,14),0)+IF(COUNT(F96:AP96)&gt;14,LARGE(F96:AP96,15),0)</f>
        <v>48</v>
      </c>
      <c r="AT96" s="4">
        <f>IF(COUNT(F96:AP96)&lt;22,IF(COUNT(F96:AP96)&gt;14,(COUNT(F96:AP96)-15),0)*20,120)</f>
        <v>0</v>
      </c>
      <c r="AU96" s="3">
        <f t="shared" si="6"/>
        <v>48</v>
      </c>
    </row>
    <row r="97" spans="2:47" ht="15.75" customHeight="1">
      <c r="B97" s="49" t="s">
        <v>476</v>
      </c>
      <c r="C97" s="49" t="s">
        <v>477</v>
      </c>
      <c r="D97" s="49">
        <v>1968</v>
      </c>
      <c r="E97" s="49" t="s">
        <v>478</v>
      </c>
      <c r="AL97" s="17">
        <v>48</v>
      </c>
      <c r="AQ97" s="3">
        <f>SUM(F97:AP97)</f>
        <v>48</v>
      </c>
      <c r="AR97" s="4">
        <f>(COUNT(F97:AP97))</f>
        <v>1</v>
      </c>
      <c r="AS97" s="4">
        <f>IF(COUNT(F97:AP97)&gt;0,LARGE(F97:AP97,1),0)+IF(COUNT(F97:AP97)&gt;1,LARGE(F97:AP97,2),0)+IF(COUNT(F97:AP97)&gt;2,LARGE(F97:AP97,3),0)+IF(COUNT(F97:AP97)&gt;3,LARGE(F97:AP97,4),0)+IF(COUNT(F97:AP97)&gt;4,LARGE(F97:AP97,5),0)+IF(COUNT(F97:AP97)&gt;5,LARGE(F97:AP97,6),0)+IF(COUNT(F97:AP97)&gt;6,LARGE(F97:AP97,7),0)+IF(COUNT(F97:AP97)&gt;7,LARGE(F97:AP97,8),0)+IF(COUNT(F97:AP97)&gt;8,LARGE(F97:AP97,9),0)+IF(COUNT(F97:AP97)&gt;9,LARGE(F97:AP97,10),0)+IF(COUNT(F97:AP97)&gt;10,LARGE(F97:AP97,11),0)+IF(COUNT(F97:AP97)&gt;11,LARGE(F97:AP97,12),0)+IF(COUNT(F97:AP97)&gt;12,LARGE(F97:AP97,13),0)+IF(COUNT(F97:AP97)&gt;13,LARGE(F97:AP97,14),0)+IF(COUNT(F97:AP97)&gt;14,LARGE(F97:AP97,15),0)</f>
        <v>48</v>
      </c>
      <c r="AT97" s="4">
        <f>IF(COUNT(F97:AP97)&lt;22,IF(COUNT(F97:AP97)&gt;14,(COUNT(F97:AP97)-15),0)*20,120)</f>
        <v>0</v>
      </c>
      <c r="AU97" s="3">
        <f t="shared" si="6"/>
        <v>48</v>
      </c>
    </row>
    <row r="98" spans="2:47" ht="15.75" customHeight="1">
      <c r="B98" s="18" t="s">
        <v>261</v>
      </c>
      <c r="C98" s="31" t="s">
        <v>58</v>
      </c>
      <c r="D98" s="31"/>
      <c r="E98" s="31"/>
      <c r="O98" s="4">
        <v>48</v>
      </c>
      <c r="AQ98" s="3">
        <f>SUM(G98:AP98)</f>
        <v>48</v>
      </c>
      <c r="AR98" s="4">
        <f>(COUNT(G98:AP98))</f>
        <v>1</v>
      </c>
      <c r="AS98" s="4">
        <f>IF(COUNT(G98:AP98)&gt;0,LARGE(G98:AP98,1),0)+IF(COUNT(G98:AP98)&gt;1,LARGE(G98:AP98,2),0)+IF(COUNT(G98:AP98)&gt;2,LARGE(G98:AP98,3),0)+IF(COUNT(G98:AP98)&gt;3,LARGE(G98:AP98,4),0)+IF(COUNT(G98:AP98)&gt;4,LARGE(G98:AP98,5),0)+IF(COUNT(G98:AP98)&gt;5,LARGE(G98:AP98,6),0)+IF(COUNT(G98:AP98)&gt;6,LARGE(G98:AP98,7),0)+IF(COUNT(G98:AP98)&gt;7,LARGE(G98:AP98,8),0)+IF(COUNT(G98:AP98)&gt;8,LARGE(G98:AP98,9),0)+IF(COUNT(G98:AP98)&gt;9,LARGE(G98:AP98,10),0)+IF(COUNT(G98:AP98)&gt;10,LARGE(G98:AP98,11),0)+IF(COUNT(G98:AP98)&gt;11,LARGE(G98:AP98,12),0)+IF(COUNT(G98:AP98)&gt;12,LARGE(G98:AP98,13),0)+IF(COUNT(G98:AP98)&gt;13,LARGE(G98:AP98,14),0)+IF(COUNT(G98:AP98)&gt;14,LARGE(G98:AP98,15),0)</f>
        <v>48</v>
      </c>
      <c r="AT98" s="4">
        <f>IF(COUNT(G98:AP98)&lt;22,IF(COUNT(G98:AP98)&gt;14,(COUNT(G98:AP98)-15),0)*20,120)</f>
        <v>0</v>
      </c>
      <c r="AU98" s="3">
        <f t="shared" si="6"/>
        <v>48</v>
      </c>
    </row>
    <row r="99" spans="2:47" ht="15.75" customHeight="1">
      <c r="B99" s="63" t="s">
        <v>489</v>
      </c>
      <c r="C99" s="63" t="s">
        <v>490</v>
      </c>
      <c r="D99" s="63" t="s">
        <v>52</v>
      </c>
      <c r="E99" s="63" t="s">
        <v>49</v>
      </c>
      <c r="AM99" s="17">
        <v>48</v>
      </c>
      <c r="AQ99" s="3">
        <f>SUM(F99:AP99)</f>
        <v>48</v>
      </c>
      <c r="AR99" s="4">
        <f>(COUNT(F99:AP99))</f>
        <v>1</v>
      </c>
      <c r="AS99" s="4">
        <f>IF(COUNT(F99:AP99)&gt;0,LARGE(F99:AP99,1),0)+IF(COUNT(F99:AP99)&gt;1,LARGE(F99:AP99,2),0)+IF(COUNT(F99:AP99)&gt;2,LARGE(F99:AP99,3),0)+IF(COUNT(F99:AP99)&gt;3,LARGE(F99:AP99,4),0)+IF(COUNT(F99:AP99)&gt;4,LARGE(F99:AP99,5),0)+IF(COUNT(F99:AP99)&gt;5,LARGE(F99:AP99,6),0)+IF(COUNT(F99:AP99)&gt;6,LARGE(F99:AP99,7),0)+IF(COUNT(F99:AP99)&gt;7,LARGE(F99:AP99,8),0)+IF(COUNT(F99:AP99)&gt;8,LARGE(F99:AP99,9),0)+IF(COUNT(F99:AP99)&gt;9,LARGE(F99:AP99,10),0)+IF(COUNT(F99:AP99)&gt;10,LARGE(F99:AP99,11),0)+IF(COUNT(F99:AP99)&gt;11,LARGE(F99:AP99,12),0)+IF(COUNT(F99:AP99)&gt;12,LARGE(F99:AP99,13),0)+IF(COUNT(F99:AP99)&gt;13,LARGE(F99:AP99,14),0)+IF(COUNT(F99:AP99)&gt;14,LARGE(F99:AP99,15),0)</f>
        <v>48</v>
      </c>
      <c r="AT99" s="4">
        <f>IF(COUNT(F99:AP99)&lt;22,IF(COUNT(F99:AP99)&gt;14,(COUNT(F99:AP99)-15),0)*20,120)</f>
        <v>0</v>
      </c>
      <c r="AU99" s="3">
        <f t="shared" si="6"/>
        <v>48</v>
      </c>
    </row>
    <row r="100" spans="2:49" ht="15.75" customHeight="1">
      <c r="B100" s="18" t="s">
        <v>153</v>
      </c>
      <c r="C100" s="18" t="s">
        <v>154</v>
      </c>
      <c r="D100" s="18">
        <v>71</v>
      </c>
      <c r="E100" s="18" t="s">
        <v>45</v>
      </c>
      <c r="J100" s="4">
        <v>48</v>
      </c>
      <c r="AQ100" s="3">
        <f>SUM(F100:AP100)</f>
        <v>48</v>
      </c>
      <c r="AR100" s="4">
        <f>(COUNT(F100:AP100))</f>
        <v>1</v>
      </c>
      <c r="AS100" s="4">
        <f>IF(COUNT(F100:AP100)&gt;0,LARGE(F100:AP100,1),0)+IF(COUNT(F100:AP100)&gt;1,LARGE(F100:AP100,2),0)+IF(COUNT(F100:AP100)&gt;2,LARGE(F100:AP100,3),0)+IF(COUNT(F100:AP100)&gt;3,LARGE(F100:AP100,4),0)+IF(COUNT(F100:AP100)&gt;4,LARGE(F100:AP100,5),0)+IF(COUNT(F100:AP100)&gt;5,LARGE(F100:AP100,6),0)+IF(COUNT(F100:AP100)&gt;6,LARGE(F100:AP100,7),0)+IF(COUNT(F100:AP100)&gt;7,LARGE(F100:AP100,8),0)+IF(COUNT(F100:AP100)&gt;8,LARGE(F100:AP100,9),0)+IF(COUNT(F100:AP100)&gt;9,LARGE(F100:AP100,10),0)+IF(COUNT(F100:AP100)&gt;10,LARGE(F100:AP100,11),0)+IF(COUNT(F100:AP100)&gt;11,LARGE(F100:AP100,12),0)+IF(COUNT(F100:AP100)&gt;12,LARGE(F100:AP100,13),0)+IF(COUNT(F100:AP100)&gt;13,LARGE(F100:AP100,14),0)+IF(COUNT(F100:AP100)&gt;14,LARGE(F100:AP100,15),0)</f>
        <v>48</v>
      </c>
      <c r="AT100" s="4">
        <f>IF(COUNT(F100:AP100)&lt;22,IF(COUNT(F100:AP100)&gt;14,(COUNT(F100:AP100)-15),0)*20,120)</f>
        <v>0</v>
      </c>
      <c r="AU100" s="3">
        <f t="shared" si="6"/>
        <v>48</v>
      </c>
      <c r="AV100" s="15" t="str">
        <f>B100</f>
        <v>Vaartjes</v>
      </c>
      <c r="AW100" s="4">
        <f>A100</f>
        <v>0</v>
      </c>
    </row>
    <row r="101" spans="2:47" ht="15.75" customHeight="1">
      <c r="B101" s="49" t="s">
        <v>77</v>
      </c>
      <c r="C101" s="49" t="s">
        <v>78</v>
      </c>
      <c r="D101" s="49">
        <v>1970</v>
      </c>
      <c r="E101" s="49"/>
      <c r="AP101" s="4">
        <v>48</v>
      </c>
      <c r="AQ101" s="3">
        <f>SUM(F101:AP101)</f>
        <v>48</v>
      </c>
      <c r="AR101" s="4">
        <f>(COUNT(F101:AP101))</f>
        <v>1</v>
      </c>
      <c r="AS101" s="4">
        <f>IF(COUNT(F101:AP101)&gt;0,LARGE(F101:AP101,1),0)+IF(COUNT(F101:AP101)&gt;1,LARGE(F101:AP101,2),0)+IF(COUNT(F101:AP101)&gt;2,LARGE(F101:AP101,3),0)+IF(COUNT(F101:AP101)&gt;3,LARGE(F101:AP101,4),0)+IF(COUNT(F101:AP101)&gt;4,LARGE(F101:AP101,5),0)+IF(COUNT(F101:AP101)&gt;5,LARGE(F101:AP101,6),0)+IF(COUNT(F101:AP101)&gt;6,LARGE(F101:AP101,7),0)+IF(COUNT(F101:AP101)&gt;7,LARGE(F101:AP101,8),0)+IF(COUNT(F101:AP101)&gt;8,LARGE(F101:AP101,9),0)+IF(COUNT(F101:AP101)&gt;9,LARGE(F101:AP101,10),0)+IF(COUNT(F101:AP101)&gt;10,LARGE(F101:AP101,11),0)+IF(COUNT(F101:AP101)&gt;11,LARGE(F101:AP101,12),0)+IF(COUNT(F101:AP101)&gt;12,LARGE(F101:AP101,13),0)+IF(COUNT(F101:AP101)&gt;13,LARGE(F101:AP101,14),0)+IF(COUNT(F101:AP101)&gt;14,LARGE(F101:AP101,15),0)</f>
        <v>48</v>
      </c>
      <c r="AT101" s="4">
        <f>IF(COUNT(F101:AP101)&lt;22,IF(COUNT(F101:AP101)&gt;14,(COUNT(F101:AP101)-15),0)*20,120)</f>
        <v>0</v>
      </c>
      <c r="AU101" s="3">
        <f aca="true" t="shared" si="7" ref="AU101:AU132">AS101+AT101</f>
        <v>48</v>
      </c>
    </row>
    <row r="102" spans="2:47" ht="15.75" customHeight="1">
      <c r="B102" s="18" t="s">
        <v>374</v>
      </c>
      <c r="C102" s="18" t="s">
        <v>375</v>
      </c>
      <c r="D102" s="18">
        <v>1969</v>
      </c>
      <c r="E102" s="18"/>
      <c r="W102" s="4">
        <v>47</v>
      </c>
      <c r="AQ102" s="3">
        <f>SUM(F102:AP102)</f>
        <v>47</v>
      </c>
      <c r="AR102" s="4">
        <f>(COUNT(F102:AP102))</f>
        <v>1</v>
      </c>
      <c r="AS102" s="4">
        <f>IF(COUNT(F102:AP102)&gt;0,LARGE(F102:AP102,1),0)+IF(COUNT(F102:AP102)&gt;1,LARGE(F102:AP102,2),0)+IF(COUNT(F102:AP102)&gt;2,LARGE(F102:AP102,3),0)+IF(COUNT(F102:AP102)&gt;3,LARGE(F102:AP102,4),0)+IF(COUNT(F102:AP102)&gt;4,LARGE(F102:AP102,5),0)+IF(COUNT(F102:AP102)&gt;5,LARGE(F102:AP102,6),0)+IF(COUNT(F102:AP102)&gt;6,LARGE(F102:AP102,7),0)+IF(COUNT(F102:AP102)&gt;7,LARGE(F102:AP102,8),0)+IF(COUNT(F102:AP102)&gt;8,LARGE(F102:AP102,9),0)+IF(COUNT(F102:AP102)&gt;9,LARGE(F102:AP102,10),0)+IF(COUNT(F102:AP102)&gt;10,LARGE(F102:AP102,11),0)+IF(COUNT(F102:AP102)&gt;11,LARGE(F102:AP102,12),0)+IF(COUNT(F102:AP102)&gt;12,LARGE(F102:AP102,13),0)+IF(COUNT(F102:AP102)&gt;13,LARGE(F102:AP102,14),0)+IF(COUNT(F102:AP102)&gt;14,LARGE(F102:AP102,15),0)</f>
        <v>47</v>
      </c>
      <c r="AT102" s="4">
        <f>IF(COUNT(F102:AP102)&lt;22,IF(COUNT(F102:AP102)&gt;14,(COUNT(F102:AP102)-15),0)*20,120)</f>
        <v>0</v>
      </c>
      <c r="AU102" s="3">
        <f t="shared" si="7"/>
        <v>47</v>
      </c>
    </row>
    <row r="103" spans="2:47" ht="15.75" customHeight="1">
      <c r="B103" s="18" t="s">
        <v>367</v>
      </c>
      <c r="C103" s="44" t="s">
        <v>368</v>
      </c>
      <c r="D103" s="44">
        <v>1972</v>
      </c>
      <c r="E103" s="44"/>
      <c r="U103" s="17">
        <v>47</v>
      </c>
      <c r="AQ103" s="3">
        <f>SUM(F103:AP103)</f>
        <v>47</v>
      </c>
      <c r="AR103" s="4">
        <f>(COUNT(F103:AP103))</f>
        <v>1</v>
      </c>
      <c r="AS103" s="4">
        <f>IF(COUNT(F103:AP103)&gt;0,LARGE(F103:AP103,1),0)+IF(COUNT(F103:AP103)&gt;1,LARGE(F103:AP103,2),0)+IF(COUNT(F103:AP103)&gt;2,LARGE(F103:AP103,3),0)+IF(COUNT(F103:AP103)&gt;3,LARGE(F103:AP103,4),0)+IF(COUNT(F103:AP103)&gt;4,LARGE(F103:AP103,5),0)+IF(COUNT(F103:AP103)&gt;5,LARGE(F103:AP103,6),0)+IF(COUNT(F103:AP103)&gt;6,LARGE(F103:AP103,7),0)+IF(COUNT(F103:AP103)&gt;7,LARGE(F103:AP103,8),0)+IF(COUNT(F103:AP103)&gt;8,LARGE(F103:AP103,9),0)+IF(COUNT(F103:AP103)&gt;9,LARGE(F103:AP103,10),0)+IF(COUNT(F103:AP103)&gt;10,LARGE(F103:AP103,11),0)+IF(COUNT(F103:AP103)&gt;11,LARGE(F103:AP103,12),0)+IF(COUNT(F103:AP103)&gt;12,LARGE(F103:AP103,13),0)+IF(COUNT(F103:AP103)&gt;13,LARGE(F103:AP103,14),0)+IF(COUNT(F103:AP103)&gt;14,LARGE(F103:AP103,15),0)</f>
        <v>47</v>
      </c>
      <c r="AT103" s="4">
        <f>IF(COUNT(F103:AP103)&lt;22,IF(COUNT(F103:AP103)&gt;14,(COUNT(F103:AP103)-15),0)*20,120)</f>
        <v>0</v>
      </c>
      <c r="AU103" s="3">
        <f t="shared" si="7"/>
        <v>47</v>
      </c>
    </row>
    <row r="104" spans="2:48" ht="15.75" customHeight="1">
      <c r="B104" s="22" t="s">
        <v>129</v>
      </c>
      <c r="C104" s="22" t="s">
        <v>130</v>
      </c>
      <c r="D104" s="22">
        <v>1969</v>
      </c>
      <c r="E104" s="22"/>
      <c r="G104" s="10"/>
      <c r="H104" s="17">
        <v>47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3">
        <f>SUM(F104:AP104)</f>
        <v>47</v>
      </c>
      <c r="AR104" s="4">
        <f>(COUNT(F104:AP104))</f>
        <v>1</v>
      </c>
      <c r="AS104" s="4">
        <f>IF(COUNT(F104:AP104)&gt;0,LARGE(F104:AP104,1),0)+IF(COUNT(F104:AP104)&gt;1,LARGE(F104:AP104,2),0)+IF(COUNT(F104:AP104)&gt;2,LARGE(F104:AP104,3),0)+IF(COUNT(F104:AP104)&gt;3,LARGE(F104:AP104,4),0)+IF(COUNT(F104:AP104)&gt;4,LARGE(F104:AP104,5),0)+IF(COUNT(F104:AP104)&gt;5,LARGE(F104:AP104,6),0)+IF(COUNT(F104:AP104)&gt;6,LARGE(F104:AP104,7),0)+IF(COUNT(F104:AP104)&gt;7,LARGE(F104:AP104,8),0)+IF(COUNT(F104:AP104)&gt;8,LARGE(F104:AP104,9),0)+IF(COUNT(F104:AP104)&gt;9,LARGE(F104:AP104,10),0)+IF(COUNT(F104:AP104)&gt;10,LARGE(F104:AP104,11),0)+IF(COUNT(F104:AP104)&gt;11,LARGE(F104:AP104,12),0)+IF(COUNT(F104:AP104)&gt;12,LARGE(F104:AP104,13),0)+IF(COUNT(F104:AP104)&gt;13,LARGE(F104:AP104,14),0)+IF(COUNT(F104:AP104)&gt;14,LARGE(F104:AP104,15),0)</f>
        <v>47</v>
      </c>
      <c r="AT104" s="4">
        <f>IF(COUNT(F104:AP104)&lt;22,IF(COUNT(F104:AP104)&gt;14,(COUNT(F104:AP104)-15),0)*20,120)</f>
        <v>0</v>
      </c>
      <c r="AU104" s="3">
        <f t="shared" si="7"/>
        <v>47</v>
      </c>
      <c r="AV104" s="3" t="str">
        <f>B104</f>
        <v>Cormann</v>
      </c>
    </row>
    <row r="105" spans="2:47" ht="15.75" customHeight="1">
      <c r="B105" s="18" t="s">
        <v>262</v>
      </c>
      <c r="C105" s="31" t="s">
        <v>263</v>
      </c>
      <c r="D105" s="31"/>
      <c r="E105" s="31" t="s">
        <v>173</v>
      </c>
      <c r="O105" s="4">
        <v>47</v>
      </c>
      <c r="AQ105" s="3">
        <f>SUM(G105:AP105)</f>
        <v>47</v>
      </c>
      <c r="AR105" s="4">
        <f>(COUNT(G105:AP105))</f>
        <v>1</v>
      </c>
      <c r="AS105" s="4">
        <f>IF(COUNT(G105:AP105)&gt;0,LARGE(G105:AP105,1),0)+IF(COUNT(G105:AP105)&gt;1,LARGE(G105:AP105,2),0)+IF(COUNT(G105:AP105)&gt;2,LARGE(G105:AP105,3),0)+IF(COUNT(G105:AP105)&gt;3,LARGE(G105:AP105,4),0)+IF(COUNT(G105:AP105)&gt;4,LARGE(G105:AP105,5),0)+IF(COUNT(G105:AP105)&gt;5,LARGE(G105:AP105,6),0)+IF(COUNT(G105:AP105)&gt;6,LARGE(G105:AP105,7),0)+IF(COUNT(G105:AP105)&gt;7,LARGE(G105:AP105,8),0)+IF(COUNT(G105:AP105)&gt;8,LARGE(G105:AP105,9),0)+IF(COUNT(G105:AP105)&gt;9,LARGE(G105:AP105,10),0)+IF(COUNT(G105:AP105)&gt;10,LARGE(G105:AP105,11),0)+IF(COUNT(G105:AP105)&gt;11,LARGE(G105:AP105,12),0)+IF(COUNT(G105:AP105)&gt;12,LARGE(G105:AP105,13),0)+IF(COUNT(G105:AP105)&gt;13,LARGE(G105:AP105,14),0)+IF(COUNT(G105:AP105)&gt;14,LARGE(G105:AP105,15),0)</f>
        <v>47</v>
      </c>
      <c r="AT105" s="4">
        <f>IF(COUNT(G105:AP105)&lt;22,IF(COUNT(G105:AP105)&gt;14,(COUNT(G105:AP105)-15),0)*20,120)</f>
        <v>0</v>
      </c>
      <c r="AU105" s="3">
        <f t="shared" si="7"/>
        <v>47</v>
      </c>
    </row>
    <row r="106" spans="2:47" ht="15.75" customHeight="1">
      <c r="B106" s="49" t="s">
        <v>434</v>
      </c>
      <c r="C106" s="49" t="s">
        <v>435</v>
      </c>
      <c r="D106" s="49">
        <v>1968</v>
      </c>
      <c r="E106" s="49"/>
      <c r="AD106" s="4">
        <v>47</v>
      </c>
      <c r="AQ106" s="3">
        <f>SUM(F106:AP106)</f>
        <v>47</v>
      </c>
      <c r="AR106" s="4">
        <f>(COUNT(F106:AP106))</f>
        <v>1</v>
      </c>
      <c r="AS106" s="4">
        <f>IF(COUNT(F106:AP106)&gt;0,LARGE(F106:AP106,1),0)+IF(COUNT(F106:AP106)&gt;1,LARGE(F106:AP106,2),0)+IF(COUNT(F106:AP106)&gt;2,LARGE(F106:AP106,3),0)+IF(COUNT(F106:AP106)&gt;3,LARGE(F106:AP106,4),0)+IF(COUNT(F106:AP106)&gt;4,LARGE(F106:AP106,5),0)+IF(COUNT(F106:AP106)&gt;5,LARGE(F106:AP106,6),0)+IF(COUNT(F106:AP106)&gt;6,LARGE(F106:AP106,7),0)+IF(COUNT(F106:AP106)&gt;7,LARGE(F106:AP106,8),0)+IF(COUNT(F106:AP106)&gt;8,LARGE(F106:AP106,9),0)+IF(COUNT(F106:AP106)&gt;9,LARGE(F106:AP106,10),0)+IF(COUNT(F106:AP106)&gt;10,LARGE(F106:AP106,11),0)+IF(COUNT(F106:AP106)&gt;11,LARGE(F106:AP106,12),0)+IF(COUNT(F106:AP106)&gt;12,LARGE(F106:AP106,13),0)+IF(COUNT(F106:AP106)&gt;13,LARGE(F106:AP106,14),0)+IF(COUNT(F106:AP106)&gt;14,LARGE(F106:AP106,15),0)</f>
        <v>47</v>
      </c>
      <c r="AT106" s="4">
        <f>IF(COUNT(F106:AP106)&lt;22,IF(COUNT(F106:AP106)&gt;14,(COUNT(F106:AP106)-15),0)*20,120)</f>
        <v>0</v>
      </c>
      <c r="AU106" s="3">
        <f t="shared" si="7"/>
        <v>47</v>
      </c>
    </row>
    <row r="107" spans="2:47" ht="15.75" customHeight="1">
      <c r="B107" s="35" t="s">
        <v>294</v>
      </c>
      <c r="C107" s="35" t="s">
        <v>295</v>
      </c>
      <c r="D107" s="36">
        <v>1969</v>
      </c>
      <c r="E107" s="35" t="s">
        <v>296</v>
      </c>
      <c r="Q107" s="34">
        <v>47</v>
      </c>
      <c r="AQ107" s="3">
        <f>SUM(F107:AP107)</f>
        <v>47</v>
      </c>
      <c r="AR107" s="4">
        <f>(COUNT(F107:AP107))</f>
        <v>1</v>
      </c>
      <c r="AS107" s="4">
        <f>IF(COUNT(F107:AP107)&gt;0,LARGE(F107:AP107,1),0)+IF(COUNT(F107:AP107)&gt;1,LARGE(F107:AP107,2),0)+IF(COUNT(F107:AP107)&gt;2,LARGE(F107:AP107,3),0)+IF(COUNT(F107:AP107)&gt;3,LARGE(F107:AP107,4),0)+IF(COUNT(F107:AP107)&gt;4,LARGE(F107:AP107,5),0)+IF(COUNT(F107:AP107)&gt;5,LARGE(F107:AP107,6),0)+IF(COUNT(F107:AP107)&gt;6,LARGE(F107:AP107,7),0)+IF(COUNT(F107:AP107)&gt;7,LARGE(F107:AP107,8),0)+IF(COUNT(F107:AP107)&gt;8,LARGE(F107:AP107,9),0)+IF(COUNT(F107:AP107)&gt;9,LARGE(F107:AP107,10),0)+IF(COUNT(F107:AP107)&gt;10,LARGE(F107:AP107,11),0)+IF(COUNT(F107:AP107)&gt;11,LARGE(F107:AP107,12),0)+IF(COUNT(F107:AP107)&gt;12,LARGE(F107:AP107,13),0)+IF(COUNT(F107:AP107)&gt;13,LARGE(F107:AP107,14),0)+IF(COUNT(F107:AP107)&gt;14,LARGE(F107:AP107,15),0)</f>
        <v>47</v>
      </c>
      <c r="AT107" s="4">
        <f>IF(COUNT(F107:AP107)&lt;22,IF(COUNT(F107:AP107)&gt;14,(COUNT(F107:AP107)-15),0)*20,120)</f>
        <v>0</v>
      </c>
      <c r="AU107" s="3">
        <f t="shared" si="7"/>
        <v>47</v>
      </c>
    </row>
    <row r="108" spans="2:47" ht="15.75" customHeight="1">
      <c r="B108" s="18" t="s">
        <v>6</v>
      </c>
      <c r="C108" s="18" t="s">
        <v>304</v>
      </c>
      <c r="D108" s="37">
        <v>72</v>
      </c>
      <c r="E108" s="18" t="s">
        <v>393</v>
      </c>
      <c r="AB108" s="4">
        <v>47</v>
      </c>
      <c r="AQ108" s="3">
        <f>SUM(F108:AP108)</f>
        <v>47</v>
      </c>
      <c r="AR108" s="4">
        <f>(COUNT(F108:AP108))</f>
        <v>1</v>
      </c>
      <c r="AS108" s="4">
        <f>IF(COUNT(F108:AP108)&gt;0,LARGE(F108:AP108,1),0)+IF(COUNT(F108:AP108)&gt;1,LARGE(F108:AP108,2),0)+IF(COUNT(F108:AP108)&gt;2,LARGE(F108:AP108,3),0)+IF(COUNT(F108:AP108)&gt;3,LARGE(F108:AP108,4),0)+IF(COUNT(F108:AP108)&gt;4,LARGE(F108:AP108,5),0)+IF(COUNT(F108:AP108)&gt;5,LARGE(F108:AP108,6),0)+IF(COUNT(F108:AP108)&gt;6,LARGE(F108:AP108,7),0)+IF(COUNT(F108:AP108)&gt;7,LARGE(F108:AP108,8),0)+IF(COUNT(F108:AP108)&gt;8,LARGE(F108:AP108,9),0)+IF(COUNT(F108:AP108)&gt;9,LARGE(F108:AP108,10),0)+IF(COUNT(F108:AP108)&gt;10,LARGE(F108:AP108,11),0)+IF(COUNT(F108:AP108)&gt;11,LARGE(F108:AP108,12),0)+IF(COUNT(F108:AP108)&gt;12,LARGE(F108:AP108,13),0)+IF(COUNT(F108:AP108)&gt;13,LARGE(F108:AP108,14),0)+IF(COUNT(F108:AP108)&gt;14,LARGE(F108:AP108,15),0)</f>
        <v>47</v>
      </c>
      <c r="AT108" s="4">
        <f>IF(COUNT(F108:AP108)&lt;22,IF(COUNT(F108:AP108)&gt;14,(COUNT(F108:AP108)-15),0)*20,120)</f>
        <v>0</v>
      </c>
      <c r="AU108" s="3">
        <f t="shared" si="7"/>
        <v>47</v>
      </c>
    </row>
    <row r="109" spans="2:47" ht="15.75" customHeight="1">
      <c r="B109" s="27" t="s">
        <v>238</v>
      </c>
      <c r="C109" s="27" t="s">
        <v>66</v>
      </c>
      <c r="D109" s="27">
        <v>1969</v>
      </c>
      <c r="E109" s="27"/>
      <c r="L109" s="4">
        <v>47</v>
      </c>
      <c r="AQ109" s="3">
        <f>SUM(F109:AP109)</f>
        <v>47</v>
      </c>
      <c r="AR109" s="4">
        <f>(COUNT(F109:AP109))</f>
        <v>1</v>
      </c>
      <c r="AS109" s="4">
        <f>IF(COUNT(F109:AP109)&gt;0,LARGE(F109:AP109,1),0)+IF(COUNT(F109:AP109)&gt;1,LARGE(F109:AP109,2),0)+IF(COUNT(F109:AP109)&gt;2,LARGE(F109:AP109,3),0)+IF(COUNT(F109:AP109)&gt;3,LARGE(F109:AP109,4),0)+IF(COUNT(F109:AP109)&gt;4,LARGE(F109:AP109,5),0)+IF(COUNT(F109:AP109)&gt;5,LARGE(F109:AP109,6),0)+IF(COUNT(F109:AP109)&gt;6,LARGE(F109:AP109,7),0)+IF(COUNT(F109:AP109)&gt;7,LARGE(F109:AP109,8),0)+IF(COUNT(F109:AP109)&gt;8,LARGE(F109:AP109,9),0)+IF(COUNT(F109:AP109)&gt;9,LARGE(F109:AP109,10),0)+IF(COUNT(F109:AP109)&gt;10,LARGE(F109:AP109,11),0)+IF(COUNT(F109:AP109)&gt;11,LARGE(F109:AP109,12),0)+IF(COUNT(F109:AP109)&gt;12,LARGE(F109:AP109,13),0)+IF(COUNT(F109:AP109)&gt;13,LARGE(F109:AP109,14),0)+IF(COUNT(F109:AP109)&gt;14,LARGE(F109:AP109,15),0)</f>
        <v>47</v>
      </c>
      <c r="AT109" s="4">
        <f>IF(COUNT(F109:AP109)&lt;22,IF(COUNT(F109:AP109)&gt;14,(COUNT(F109:AP109)-15),0)*20,120)</f>
        <v>0</v>
      </c>
      <c r="AU109" s="3">
        <f t="shared" si="7"/>
        <v>47</v>
      </c>
    </row>
    <row r="110" spans="2:47" ht="15.75" customHeight="1">
      <c r="B110" s="29" t="s">
        <v>248</v>
      </c>
      <c r="C110" s="29" t="s">
        <v>249</v>
      </c>
      <c r="D110" s="30" t="s">
        <v>246</v>
      </c>
      <c r="E110" s="29" t="s">
        <v>250</v>
      </c>
      <c r="M110" s="17">
        <v>47</v>
      </c>
      <c r="AQ110" s="3">
        <f>SUM(F110:AP110)</f>
        <v>47</v>
      </c>
      <c r="AR110" s="4">
        <f>(COUNT(F110:AP110))</f>
        <v>1</v>
      </c>
      <c r="AS110" s="4">
        <f>IF(COUNT(F110:AP110)&gt;0,LARGE(F110:AP110,1),0)+IF(COUNT(F110:AP110)&gt;1,LARGE(F110:AP110,2),0)+IF(COUNT(F110:AP110)&gt;2,LARGE(F110:AP110,3),0)+IF(COUNT(F110:AP110)&gt;3,LARGE(F110:AP110,4),0)+IF(COUNT(F110:AP110)&gt;4,LARGE(F110:AP110,5),0)+IF(COUNT(F110:AP110)&gt;5,LARGE(F110:AP110,6),0)+IF(COUNT(F110:AP110)&gt;6,LARGE(F110:AP110,7),0)+IF(COUNT(F110:AP110)&gt;7,LARGE(F110:AP110,8),0)+IF(COUNT(F110:AP110)&gt;8,LARGE(F110:AP110,9),0)+IF(COUNT(F110:AP110)&gt;9,LARGE(F110:AP110,10),0)+IF(COUNT(F110:AP110)&gt;10,LARGE(F110:AP110,11),0)+IF(COUNT(F110:AP110)&gt;11,LARGE(F110:AP110,12),0)+IF(COUNT(F110:AP110)&gt;12,LARGE(F110:AP110,13),0)+IF(COUNT(F110:AP110)&gt;13,LARGE(F110:AP110,14),0)+IF(COUNT(F110:AP110)&gt;14,LARGE(F110:AP110,15),0)</f>
        <v>47</v>
      </c>
      <c r="AT110" s="4">
        <f>IF(COUNT(F110:AP110)&lt;22,IF(COUNT(F110:AP110)&gt;14,(COUNT(F110:AP110)-15),0)*20,120)</f>
        <v>0</v>
      </c>
      <c r="AU110" s="3">
        <f t="shared" si="7"/>
        <v>47</v>
      </c>
    </row>
    <row r="111" spans="2:49" ht="15.75" customHeight="1">
      <c r="B111" s="18" t="s">
        <v>198</v>
      </c>
      <c r="C111" s="18" t="s">
        <v>199</v>
      </c>
      <c r="E111" s="18" t="s">
        <v>200</v>
      </c>
      <c r="K111" s="4">
        <v>47</v>
      </c>
      <c r="AQ111" s="3">
        <f>SUM(F111:AP111)</f>
        <v>47</v>
      </c>
      <c r="AR111" s="4">
        <f>(COUNT(F111:AP111))</f>
        <v>1</v>
      </c>
      <c r="AS111" s="4">
        <f>IF(COUNT(F111:AP111)&gt;0,LARGE(F111:AP111,1),0)+IF(COUNT(F111:AP111)&gt;1,LARGE(F111:AP111,2),0)+IF(COUNT(F111:AP111)&gt;2,LARGE(F111:AP111,3),0)+IF(COUNT(F111:AP111)&gt;3,LARGE(F111:AP111,4),0)+IF(COUNT(F111:AP111)&gt;4,LARGE(F111:AP111,5),0)+IF(COUNT(F111:AP111)&gt;5,LARGE(F111:AP111,6),0)+IF(COUNT(F111:AP111)&gt;6,LARGE(F111:AP111,7),0)+IF(COUNT(F111:AP111)&gt;7,LARGE(F111:AP111,8),0)+IF(COUNT(F111:AP111)&gt;8,LARGE(F111:AP111,9),0)+IF(COUNT(F111:AP111)&gt;9,LARGE(F111:AP111,10),0)+IF(COUNT(F111:AP111)&gt;10,LARGE(F111:AP111,11),0)+IF(COUNT(F111:AP111)&gt;11,LARGE(F111:AP111,12),0)+IF(COUNT(F111:AP111)&gt;12,LARGE(F111:AP111,13),0)+IF(COUNT(F111:AP111)&gt;13,LARGE(F111:AP111,14),0)+IF(COUNT(F111:AP111)&gt;14,LARGE(F111:AP111,15),0)</f>
        <v>47</v>
      </c>
      <c r="AT111" s="4">
        <f>IF(COUNT(F111:AP111)&lt;22,IF(COUNT(F111:AP111)&gt;14,(COUNT(F111:AP111)-15),0)*20,120)</f>
        <v>0</v>
      </c>
      <c r="AU111" s="3">
        <f t="shared" si="7"/>
        <v>47</v>
      </c>
      <c r="AV111" s="15" t="str">
        <f>B111</f>
        <v>Henrard</v>
      </c>
      <c r="AW111" s="4">
        <f>A111</f>
        <v>0</v>
      </c>
    </row>
    <row r="112" spans="2:47" ht="15.75" customHeight="1">
      <c r="B112" s="18" t="s">
        <v>529</v>
      </c>
      <c r="C112" s="18" t="s">
        <v>530</v>
      </c>
      <c r="D112" s="18">
        <v>71</v>
      </c>
      <c r="E112" s="18" t="s">
        <v>531</v>
      </c>
      <c r="AO112" s="4">
        <v>47</v>
      </c>
      <c r="AQ112" s="3">
        <f>SUM(F112:AP112)</f>
        <v>47</v>
      </c>
      <c r="AR112" s="4">
        <f>(COUNT(F112:AP112))</f>
        <v>1</v>
      </c>
      <c r="AS112" s="4">
        <f>IF(COUNT(F112:AP112)&gt;0,LARGE(F112:AP112,1),0)+IF(COUNT(F112:AP112)&gt;1,LARGE(F112:AP112,2),0)+IF(COUNT(F112:AP112)&gt;2,LARGE(F112:AP112,3),0)+IF(COUNT(F112:AP112)&gt;3,LARGE(F112:AP112,4),0)+IF(COUNT(F112:AP112)&gt;4,LARGE(F112:AP112,5),0)+IF(COUNT(F112:AP112)&gt;5,LARGE(F112:AP112,6),0)+IF(COUNT(F112:AP112)&gt;6,LARGE(F112:AP112,7),0)+IF(COUNT(F112:AP112)&gt;7,LARGE(F112:AP112,8),0)+IF(COUNT(F112:AP112)&gt;8,LARGE(F112:AP112,9),0)+IF(COUNT(F112:AP112)&gt;9,LARGE(F112:AP112,10),0)+IF(COUNT(F112:AP112)&gt;10,LARGE(F112:AP112,11),0)+IF(COUNT(F112:AP112)&gt;11,LARGE(F112:AP112,12),0)+IF(COUNT(F112:AP112)&gt;12,LARGE(F112:AP112,13),0)+IF(COUNT(F112:AP112)&gt;13,LARGE(F112:AP112,14),0)+IF(COUNT(F112:AP112)&gt;14,LARGE(F112:AP112,15),0)</f>
        <v>47</v>
      </c>
      <c r="AT112" s="4">
        <f>IF(COUNT(F112:AP112)&lt;22,IF(COUNT(F112:AP112)&gt;14,(COUNT(F112:AP112)-15),0)*20,120)</f>
        <v>0</v>
      </c>
      <c r="AU112" s="3">
        <f t="shared" si="7"/>
        <v>47</v>
      </c>
    </row>
    <row r="113" spans="2:47" ht="15.75" customHeight="1">
      <c r="B113" s="43" t="s">
        <v>341</v>
      </c>
      <c r="C113" s="43" t="s">
        <v>62</v>
      </c>
      <c r="D113" s="43">
        <v>1971</v>
      </c>
      <c r="E113" s="43" t="s">
        <v>342</v>
      </c>
      <c r="V113" s="17">
        <v>47</v>
      </c>
      <c r="AQ113" s="3">
        <f>SUM(F113:AP113)</f>
        <v>47</v>
      </c>
      <c r="AR113" s="4">
        <f>(COUNT(F113:AP113))</f>
        <v>1</v>
      </c>
      <c r="AS113" s="4">
        <f>IF(COUNT(F113:AP113)&gt;0,LARGE(F113:AP113,1),0)+IF(COUNT(F113:AP113)&gt;1,LARGE(F113:AP113,2),0)+IF(COUNT(F113:AP113)&gt;2,LARGE(F113:AP113,3),0)+IF(COUNT(F113:AP113)&gt;3,LARGE(F113:AP113,4),0)+IF(COUNT(F113:AP113)&gt;4,LARGE(F113:AP113,5),0)+IF(COUNT(F113:AP113)&gt;5,LARGE(F113:AP113,6),0)+IF(COUNT(F113:AP113)&gt;6,LARGE(F113:AP113,7),0)+IF(COUNT(F113:AP113)&gt;7,LARGE(F113:AP113,8),0)+IF(COUNT(F113:AP113)&gt;8,LARGE(F113:AP113,9),0)+IF(COUNT(F113:AP113)&gt;9,LARGE(F113:AP113,10),0)+IF(COUNT(F113:AP113)&gt;10,LARGE(F113:AP113,11),0)+IF(COUNT(F113:AP113)&gt;11,LARGE(F113:AP113,12),0)+IF(COUNT(F113:AP113)&gt;12,LARGE(F113:AP113,13),0)+IF(COUNT(F113:AP113)&gt;13,LARGE(F113:AP113,14),0)+IF(COUNT(F113:AP113)&gt;14,LARGE(F113:AP113,15),0)</f>
        <v>47</v>
      </c>
      <c r="AT113" s="4">
        <f>IF(COUNT(F113:AP113)&lt;22,IF(COUNT(F113:AP113)&gt;14,(COUNT(F113:AP113)-15),0)*20,120)</f>
        <v>0</v>
      </c>
      <c r="AU113" s="3">
        <f t="shared" si="7"/>
        <v>47</v>
      </c>
    </row>
    <row r="114" spans="2:47" ht="15.75" customHeight="1">
      <c r="B114" s="63" t="s">
        <v>484</v>
      </c>
      <c r="C114" s="63" t="s">
        <v>485</v>
      </c>
      <c r="D114" s="63" t="s">
        <v>52</v>
      </c>
      <c r="E114" s="63" t="s">
        <v>486</v>
      </c>
      <c r="AM114" s="3">
        <v>47</v>
      </c>
      <c r="AQ114" s="3">
        <f>SUM(F114:AP114)</f>
        <v>47</v>
      </c>
      <c r="AR114" s="4">
        <f>(COUNT(F114:AP114))</f>
        <v>1</v>
      </c>
      <c r="AS114" s="4">
        <f>IF(COUNT(F114:AP114)&gt;0,LARGE(F114:AP114,1),0)+IF(COUNT(F114:AP114)&gt;1,LARGE(F114:AP114,2),0)+IF(COUNT(F114:AP114)&gt;2,LARGE(F114:AP114,3),0)+IF(COUNT(F114:AP114)&gt;3,LARGE(F114:AP114,4),0)+IF(COUNT(F114:AP114)&gt;4,LARGE(F114:AP114,5),0)+IF(COUNT(F114:AP114)&gt;5,LARGE(F114:AP114,6),0)+IF(COUNT(F114:AP114)&gt;6,LARGE(F114:AP114,7),0)+IF(COUNT(F114:AP114)&gt;7,LARGE(F114:AP114,8),0)+IF(COUNT(F114:AP114)&gt;8,LARGE(F114:AP114,9),0)+IF(COUNT(F114:AP114)&gt;9,LARGE(F114:AP114,10),0)+IF(COUNT(F114:AP114)&gt;10,LARGE(F114:AP114,11),0)+IF(COUNT(F114:AP114)&gt;11,LARGE(F114:AP114,12),0)+IF(COUNT(F114:AP114)&gt;12,LARGE(F114:AP114,13),0)+IF(COUNT(F114:AP114)&gt;13,LARGE(F114:AP114,14),0)+IF(COUNT(F114:AP114)&gt;14,LARGE(F114:AP114,15),0)</f>
        <v>47</v>
      </c>
      <c r="AT114" s="4">
        <f>IF(COUNT(F114:AP114)&lt;22,IF(COUNT(F114:AP114)&gt;14,(COUNT(F114:AP114)-15),0)*20,120)</f>
        <v>0</v>
      </c>
      <c r="AU114" s="3">
        <f t="shared" si="7"/>
        <v>47</v>
      </c>
    </row>
    <row r="115" spans="2:49" ht="15.75" customHeight="1">
      <c r="B115" s="18" t="s">
        <v>224</v>
      </c>
      <c r="C115" s="18" t="s">
        <v>225</v>
      </c>
      <c r="E115" s="18" t="s">
        <v>226</v>
      </c>
      <c r="F115" s="6"/>
      <c r="G115" s="6"/>
      <c r="K115" s="17">
        <v>47</v>
      </c>
      <c r="AQ115" s="3">
        <f>SUM(F115:AP115)</f>
        <v>47</v>
      </c>
      <c r="AR115" s="4">
        <f>(COUNT(F115:AP115))</f>
        <v>1</v>
      </c>
      <c r="AS115" s="4">
        <f>IF(COUNT(F115:AP115)&gt;0,LARGE(F115:AP115,1),0)+IF(COUNT(F115:AP115)&gt;1,LARGE(F115:AP115,2),0)+IF(COUNT(F115:AP115)&gt;2,LARGE(F115:AP115,3),0)+IF(COUNT(F115:AP115)&gt;3,LARGE(F115:AP115,4),0)+IF(COUNT(F115:AP115)&gt;4,LARGE(F115:AP115,5),0)+IF(COUNT(F115:AP115)&gt;5,LARGE(F115:AP115,6),0)+IF(COUNT(F115:AP115)&gt;6,LARGE(F115:AP115,7),0)+IF(COUNT(F115:AP115)&gt;7,LARGE(F115:AP115,8),0)+IF(COUNT(F115:AP115)&gt;8,LARGE(F115:AP115,9),0)+IF(COUNT(F115:AP115)&gt;9,LARGE(F115:AP115,10),0)+IF(COUNT(F115:AP115)&gt;10,LARGE(F115:AP115,11),0)+IF(COUNT(F115:AP115)&gt;11,LARGE(F115:AP115,12),0)+IF(COUNT(F115:AP115)&gt;12,LARGE(F115:AP115,13),0)+IF(COUNT(F115:AP115)&gt;13,LARGE(F115:AP115,14),0)+IF(COUNT(F115:AP115)&gt;14,LARGE(F115:AP115,15),0)</f>
        <v>47</v>
      </c>
      <c r="AT115" s="4">
        <f>IF(COUNT(F115:AP115)&lt;22,IF(COUNT(F115:AP115)&gt;14,(COUNT(F115:AP115)-15),0)*20,120)</f>
        <v>0</v>
      </c>
      <c r="AU115" s="3">
        <f t="shared" si="7"/>
        <v>47</v>
      </c>
      <c r="AV115" s="15" t="str">
        <f>B115</f>
        <v>Maquet</v>
      </c>
      <c r="AW115" s="7">
        <f>A115</f>
        <v>0</v>
      </c>
    </row>
    <row r="116" spans="2:47" ht="15.75" customHeight="1">
      <c r="B116" s="49" t="s">
        <v>479</v>
      </c>
      <c r="C116" s="49" t="s">
        <v>480</v>
      </c>
      <c r="D116" s="49">
        <v>1968</v>
      </c>
      <c r="E116" s="49" t="s">
        <v>150</v>
      </c>
      <c r="AL116" s="17">
        <v>47</v>
      </c>
      <c r="AQ116" s="3">
        <f>SUM(F116:AP116)</f>
        <v>47</v>
      </c>
      <c r="AR116" s="4">
        <f>(COUNT(F116:AP116))</f>
        <v>1</v>
      </c>
      <c r="AS116" s="4">
        <f>IF(COUNT(F116:AP116)&gt;0,LARGE(F116:AP116,1),0)+IF(COUNT(F116:AP116)&gt;1,LARGE(F116:AP116,2),0)+IF(COUNT(F116:AP116)&gt;2,LARGE(F116:AP116,3),0)+IF(COUNT(F116:AP116)&gt;3,LARGE(F116:AP116,4),0)+IF(COUNT(F116:AP116)&gt;4,LARGE(F116:AP116,5),0)+IF(COUNT(F116:AP116)&gt;5,LARGE(F116:AP116,6),0)+IF(COUNT(F116:AP116)&gt;6,LARGE(F116:AP116,7),0)+IF(COUNT(F116:AP116)&gt;7,LARGE(F116:AP116,8),0)+IF(COUNT(F116:AP116)&gt;8,LARGE(F116:AP116,9),0)+IF(COUNT(F116:AP116)&gt;9,LARGE(F116:AP116,10),0)+IF(COUNT(F116:AP116)&gt;10,LARGE(F116:AP116,11),0)+IF(COUNT(F116:AP116)&gt;11,LARGE(F116:AP116,12),0)+IF(COUNT(F116:AP116)&gt;12,LARGE(F116:AP116,13),0)+IF(COUNT(F116:AP116)&gt;13,LARGE(F116:AP116,14),0)+IF(COUNT(F116:AP116)&gt;14,LARGE(F116:AP116,15),0)</f>
        <v>47</v>
      </c>
      <c r="AT116" s="4">
        <f>IF(COUNT(F116:AP116)&lt;22,IF(COUNT(F116:AP116)&gt;14,(COUNT(F116:AP116)-15),0)*20,120)</f>
        <v>0</v>
      </c>
      <c r="AU116" s="3">
        <f t="shared" si="7"/>
        <v>47</v>
      </c>
    </row>
    <row r="117" spans="2:47" ht="15.75" customHeight="1">
      <c r="B117" s="35" t="s">
        <v>311</v>
      </c>
      <c r="C117" s="35" t="s">
        <v>193</v>
      </c>
      <c r="D117" s="36">
        <v>1970</v>
      </c>
      <c r="E117" s="35" t="s">
        <v>43</v>
      </c>
      <c r="Q117" s="17">
        <v>47</v>
      </c>
      <c r="AQ117" s="3">
        <f>SUM(F117:AP117)</f>
        <v>47</v>
      </c>
      <c r="AR117" s="4">
        <f>(COUNT(F117:AP117))</f>
        <v>1</v>
      </c>
      <c r="AS117" s="4">
        <f>IF(COUNT(F117:AP117)&gt;0,LARGE(F117:AP117,1),0)+IF(COUNT(F117:AP117)&gt;1,LARGE(F117:AP117,2),0)+IF(COUNT(F117:AP117)&gt;2,LARGE(F117:AP117,3),0)+IF(COUNT(F117:AP117)&gt;3,LARGE(F117:AP117,4),0)+IF(COUNT(F117:AP117)&gt;4,LARGE(F117:AP117,5),0)+IF(COUNT(F117:AP117)&gt;5,LARGE(F117:AP117,6),0)+IF(COUNT(F117:AP117)&gt;6,LARGE(F117:AP117,7),0)+IF(COUNT(F117:AP117)&gt;7,LARGE(F117:AP117,8),0)+IF(COUNT(F117:AP117)&gt;8,LARGE(F117:AP117,9),0)+IF(COUNT(F117:AP117)&gt;9,LARGE(F117:AP117,10),0)+IF(COUNT(F117:AP117)&gt;10,LARGE(F117:AP117,11),0)+IF(COUNT(F117:AP117)&gt;11,LARGE(F117:AP117,12),0)+IF(COUNT(F117:AP117)&gt;12,LARGE(F117:AP117,13),0)+IF(COUNT(F117:AP117)&gt;13,LARGE(F117:AP117,14),0)+IF(COUNT(F117:AP117)&gt;14,LARGE(F117:AP117,15),0)</f>
        <v>47</v>
      </c>
      <c r="AT117" s="4">
        <f>IF(COUNT(F117:AP117)&lt;22,IF(COUNT(F117:AP117)&gt;14,(COUNT(F117:AP117)-15),0)*20,120)</f>
        <v>0</v>
      </c>
      <c r="AU117" s="3">
        <f t="shared" si="7"/>
        <v>47</v>
      </c>
    </row>
    <row r="118" spans="2:49" ht="15.75" customHeight="1">
      <c r="B118" s="18" t="s">
        <v>155</v>
      </c>
      <c r="C118" s="18" t="s">
        <v>156</v>
      </c>
      <c r="D118" s="18">
        <v>68</v>
      </c>
      <c r="E118" s="18" t="s">
        <v>157</v>
      </c>
      <c r="J118" s="4">
        <v>47</v>
      </c>
      <c r="AQ118" s="3">
        <f>SUM(F118:AP118)</f>
        <v>47</v>
      </c>
      <c r="AR118" s="4">
        <f>(COUNT(F118:AP118))</f>
        <v>1</v>
      </c>
      <c r="AS118" s="4">
        <f>IF(COUNT(F118:AP118)&gt;0,LARGE(F118:AP118,1),0)+IF(COUNT(F118:AP118)&gt;1,LARGE(F118:AP118,2),0)+IF(COUNT(F118:AP118)&gt;2,LARGE(F118:AP118,3),0)+IF(COUNT(F118:AP118)&gt;3,LARGE(F118:AP118,4),0)+IF(COUNT(F118:AP118)&gt;4,LARGE(F118:AP118,5),0)+IF(COUNT(F118:AP118)&gt;5,LARGE(F118:AP118,6),0)+IF(COUNT(F118:AP118)&gt;6,LARGE(F118:AP118,7),0)+IF(COUNT(F118:AP118)&gt;7,LARGE(F118:AP118,8),0)+IF(COUNT(F118:AP118)&gt;8,LARGE(F118:AP118,9),0)+IF(COUNT(F118:AP118)&gt;9,LARGE(F118:AP118,10),0)+IF(COUNT(F118:AP118)&gt;10,LARGE(F118:AP118,11),0)+IF(COUNT(F118:AP118)&gt;11,LARGE(F118:AP118,12),0)+IF(COUNT(F118:AP118)&gt;12,LARGE(F118:AP118,13),0)+IF(COUNT(F118:AP118)&gt;13,LARGE(F118:AP118,14),0)+IF(COUNT(F118:AP118)&gt;14,LARGE(F118:AP118,15),0)</f>
        <v>47</v>
      </c>
      <c r="AT118" s="4">
        <f>IF(COUNT(F118:AP118)&lt;22,IF(COUNT(F118:AP118)&gt;14,(COUNT(F118:AP118)-15),0)*20,120)</f>
        <v>0</v>
      </c>
      <c r="AU118" s="3">
        <f t="shared" si="7"/>
        <v>47</v>
      </c>
      <c r="AV118" s="15" t="str">
        <f>B118</f>
        <v>Vermolen</v>
      </c>
      <c r="AW118" s="7">
        <f>A118</f>
        <v>0</v>
      </c>
    </row>
    <row r="119" spans="2:48" ht="15.75" customHeight="1">
      <c r="B119" s="18" t="s">
        <v>77</v>
      </c>
      <c r="C119" s="18" t="s">
        <v>78</v>
      </c>
      <c r="D119" s="18">
        <v>70</v>
      </c>
      <c r="E119" s="18" t="s">
        <v>79</v>
      </c>
      <c r="F119" s="10"/>
      <c r="G119" s="17">
        <v>47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3">
        <f>SUM(F119:AP119)</f>
        <v>47</v>
      </c>
      <c r="AR119" s="4">
        <f>(COUNT(F119:AP119))</f>
        <v>1</v>
      </c>
      <c r="AS119" s="4">
        <f>IF(COUNT(F119:AP119)&gt;0,LARGE(F119:AP119,1),0)+IF(COUNT(F119:AP119)&gt;1,LARGE(F119:AP119,2),0)+IF(COUNT(F119:AP119)&gt;2,LARGE(F119:AP119,3),0)+IF(COUNT(F119:AP119)&gt;3,LARGE(F119:AP119,4),0)+IF(COUNT(F119:AP119)&gt;4,LARGE(F119:AP119,5),0)+IF(COUNT(F119:AP119)&gt;5,LARGE(F119:AP119,6),0)+IF(COUNT(F119:AP119)&gt;6,LARGE(F119:AP119,7),0)+IF(COUNT(F119:AP119)&gt;7,LARGE(F119:AP119,8),0)+IF(COUNT(F119:AP119)&gt;8,LARGE(F119:AP119,9),0)+IF(COUNT(F119:AP119)&gt;9,LARGE(F119:AP119,10),0)+IF(COUNT(F119:AP119)&gt;10,LARGE(F119:AP119,11),0)+IF(COUNT(F119:AP119)&gt;11,LARGE(F119:AP119,12),0)+IF(COUNT(F119:AP119)&gt;12,LARGE(F119:AP119,13),0)+IF(COUNT(F119:AP119)&gt;13,LARGE(F119:AP119,14),0)+IF(COUNT(F119:AP119)&gt;14,LARGE(F119:AP119,15),0)</f>
        <v>47</v>
      </c>
      <c r="AT119" s="4">
        <f>IF(COUNT(F119:AP119)&lt;22,IF(COUNT(F119:AP119)&gt;14,(COUNT(F119:AP119)-15),0)*20,120)</f>
        <v>0</v>
      </c>
      <c r="AU119" s="3">
        <f t="shared" si="7"/>
        <v>47</v>
      </c>
      <c r="AV119" s="3" t="str">
        <f>B119</f>
        <v>Watzlaw</v>
      </c>
    </row>
    <row r="120" spans="2:47" ht="15.75" customHeight="1">
      <c r="B120" s="49" t="s">
        <v>535</v>
      </c>
      <c r="C120" s="49" t="s">
        <v>130</v>
      </c>
      <c r="D120" s="49">
        <v>1968</v>
      </c>
      <c r="E120" s="49" t="s">
        <v>536</v>
      </c>
      <c r="AP120" s="4">
        <v>47</v>
      </c>
      <c r="AQ120" s="3">
        <f>SUM(F120:AP120)</f>
        <v>47</v>
      </c>
      <c r="AR120" s="4">
        <f>(COUNT(F120:AP120))</f>
        <v>1</v>
      </c>
      <c r="AS120" s="4">
        <f>IF(COUNT(F120:AP120)&gt;0,LARGE(F120:AP120,1),0)+IF(COUNT(F120:AP120)&gt;1,LARGE(F120:AP120,2),0)+IF(COUNT(F120:AP120)&gt;2,LARGE(F120:AP120,3),0)+IF(COUNT(F120:AP120)&gt;3,LARGE(F120:AP120,4),0)+IF(COUNT(F120:AP120)&gt;4,LARGE(F120:AP120,5),0)+IF(COUNT(F120:AP120)&gt;5,LARGE(F120:AP120,6),0)+IF(COUNT(F120:AP120)&gt;6,LARGE(F120:AP120,7),0)+IF(COUNT(F120:AP120)&gt;7,LARGE(F120:AP120,8),0)+IF(COUNT(F120:AP120)&gt;8,LARGE(F120:AP120,9),0)+IF(COUNT(F120:AP120)&gt;9,LARGE(F120:AP120,10),0)+IF(COUNT(F120:AP120)&gt;10,LARGE(F120:AP120,11),0)+IF(COUNT(F120:AP120)&gt;11,LARGE(F120:AP120,12),0)+IF(COUNT(F120:AP120)&gt;12,LARGE(F120:AP120,13),0)+IF(COUNT(F120:AP120)&gt;13,LARGE(F120:AP120,14),0)+IF(COUNT(F120:AP120)&gt;14,LARGE(F120:AP120,15),0)</f>
        <v>47</v>
      </c>
      <c r="AT120" s="4">
        <f>IF(COUNT(F120:AP120)&lt;22,IF(COUNT(F120:AP120)&gt;14,(COUNT(F120:AP120)-15),0)*20,120)</f>
        <v>0</v>
      </c>
      <c r="AU120" s="3">
        <f t="shared" si="7"/>
        <v>47</v>
      </c>
    </row>
    <row r="121" spans="2:47" ht="15.75" customHeight="1">
      <c r="B121" s="49" t="s">
        <v>436</v>
      </c>
      <c r="C121" s="49" t="s">
        <v>437</v>
      </c>
      <c r="D121" s="49">
        <v>1968</v>
      </c>
      <c r="E121" s="49" t="s">
        <v>74</v>
      </c>
      <c r="AD121" s="4">
        <v>46</v>
      </c>
      <c r="AQ121" s="3">
        <f>SUM(F121:AP121)</f>
        <v>46</v>
      </c>
      <c r="AR121" s="4">
        <f>(COUNT(F121:AP121))</f>
        <v>1</v>
      </c>
      <c r="AS121" s="4">
        <f>IF(COUNT(F121:AP121)&gt;0,LARGE(F121:AP121,1),0)+IF(COUNT(F121:AP121)&gt;1,LARGE(F121:AP121,2),0)+IF(COUNT(F121:AP121)&gt;2,LARGE(F121:AP121,3),0)+IF(COUNT(F121:AP121)&gt;3,LARGE(F121:AP121,4),0)+IF(COUNT(F121:AP121)&gt;4,LARGE(F121:AP121,5),0)+IF(COUNT(F121:AP121)&gt;5,LARGE(F121:AP121,6),0)+IF(COUNT(F121:AP121)&gt;6,LARGE(F121:AP121,7),0)+IF(COUNT(F121:AP121)&gt;7,LARGE(F121:AP121,8),0)+IF(COUNT(F121:AP121)&gt;8,LARGE(F121:AP121,9),0)+IF(COUNT(F121:AP121)&gt;9,LARGE(F121:AP121,10),0)+IF(COUNT(F121:AP121)&gt;10,LARGE(F121:AP121,11),0)+IF(COUNT(F121:AP121)&gt;11,LARGE(F121:AP121,12),0)+IF(COUNT(F121:AP121)&gt;12,LARGE(F121:AP121,13),0)+IF(COUNT(F121:AP121)&gt;13,LARGE(F121:AP121,14),0)+IF(COUNT(F121:AP121)&gt;14,LARGE(F121:AP121,15),0)</f>
        <v>46</v>
      </c>
      <c r="AT121" s="4">
        <f>IF(COUNT(F121:AP121)&lt;22,IF(COUNT(F121:AP121)&gt;14,(COUNT(F121:AP121)-15),0)*20,120)</f>
        <v>0</v>
      </c>
      <c r="AU121" s="3">
        <f t="shared" si="7"/>
        <v>46</v>
      </c>
    </row>
    <row r="122" spans="2:47" ht="15.75" customHeight="1">
      <c r="B122" s="63" t="s">
        <v>493</v>
      </c>
      <c r="C122" s="63" t="s">
        <v>494</v>
      </c>
      <c r="D122" s="63" t="s">
        <v>255</v>
      </c>
      <c r="E122" s="63" t="s">
        <v>47</v>
      </c>
      <c r="AM122" s="17">
        <v>46</v>
      </c>
      <c r="AQ122" s="3">
        <f>SUM(F122:AP122)</f>
        <v>46</v>
      </c>
      <c r="AR122" s="4">
        <f>(COUNT(F122:AP122))</f>
        <v>1</v>
      </c>
      <c r="AS122" s="4">
        <f>IF(COUNT(F122:AP122)&gt;0,LARGE(F122:AP122,1),0)+IF(COUNT(F122:AP122)&gt;1,LARGE(F122:AP122,2),0)+IF(COUNT(F122:AP122)&gt;2,LARGE(F122:AP122,3),0)+IF(COUNT(F122:AP122)&gt;3,LARGE(F122:AP122,4),0)+IF(COUNT(F122:AP122)&gt;4,LARGE(F122:AP122,5),0)+IF(COUNT(F122:AP122)&gt;5,LARGE(F122:AP122,6),0)+IF(COUNT(F122:AP122)&gt;6,LARGE(F122:AP122,7),0)+IF(COUNT(F122:AP122)&gt;7,LARGE(F122:AP122,8),0)+IF(COUNT(F122:AP122)&gt;8,LARGE(F122:AP122,9),0)+IF(COUNT(F122:AP122)&gt;9,LARGE(F122:AP122,10),0)+IF(COUNT(F122:AP122)&gt;10,LARGE(F122:AP122,11),0)+IF(COUNT(F122:AP122)&gt;11,LARGE(F122:AP122,12),0)+IF(COUNT(F122:AP122)&gt;12,LARGE(F122:AP122,13),0)+IF(COUNT(F122:AP122)&gt;13,LARGE(F122:AP122,14),0)+IF(COUNT(F122:AP122)&gt;14,LARGE(F122:AP122,15),0)</f>
        <v>46</v>
      </c>
      <c r="AT122" s="4">
        <f>IF(COUNT(F122:AP122)&lt;22,IF(COUNT(F122:AP122)&gt;14,(COUNT(F122:AP122)-15),0)*20,120)</f>
        <v>0</v>
      </c>
      <c r="AU122" s="3">
        <f t="shared" si="7"/>
        <v>46</v>
      </c>
    </row>
    <row r="123" spans="2:47" ht="15.75" customHeight="1">
      <c r="B123" s="18" t="s">
        <v>471</v>
      </c>
      <c r="C123" s="18" t="s">
        <v>66</v>
      </c>
      <c r="D123" s="37">
        <v>68</v>
      </c>
      <c r="E123" s="18" t="s">
        <v>128</v>
      </c>
      <c r="AH123" s="4">
        <v>46</v>
      </c>
      <c r="AQ123" s="3">
        <f>SUM(F123:AP123)</f>
        <v>46</v>
      </c>
      <c r="AR123" s="4">
        <f>(COUNT(F123:AP123))</f>
        <v>1</v>
      </c>
      <c r="AS123" s="4">
        <f>IF(COUNT(F123:AP123)&gt;0,LARGE(F123:AP123,1),0)+IF(COUNT(F123:AP123)&gt;1,LARGE(F123:AP123,2),0)+IF(COUNT(F123:AP123)&gt;2,LARGE(F123:AP123,3),0)+IF(COUNT(F123:AP123)&gt;3,LARGE(F123:AP123,4),0)+IF(COUNT(F123:AP123)&gt;4,LARGE(F123:AP123,5),0)+IF(COUNT(F123:AP123)&gt;5,LARGE(F123:AP123,6),0)+IF(COUNT(F123:AP123)&gt;6,LARGE(F123:AP123,7),0)+IF(COUNT(F123:AP123)&gt;7,LARGE(F123:AP123,8),0)+IF(COUNT(F123:AP123)&gt;8,LARGE(F123:AP123,9),0)+IF(COUNT(F123:AP123)&gt;9,LARGE(F123:AP123,10),0)+IF(COUNT(F123:AP123)&gt;10,LARGE(F123:AP123,11),0)+IF(COUNT(F123:AP123)&gt;11,LARGE(F123:AP123,12),0)+IF(COUNT(F123:AP123)&gt;12,LARGE(F123:AP123,13),0)+IF(COUNT(F123:AP123)&gt;13,LARGE(F123:AP123,14),0)+IF(COUNT(F123:AP123)&gt;14,LARGE(F123:AP123,15),0)</f>
        <v>46</v>
      </c>
      <c r="AT123" s="4">
        <f>IF(COUNT(F123:AP123)&lt;22,IF(COUNT(F123:AP123)&gt;14,(COUNT(F123:AP123)-15),0)*20,120)</f>
        <v>0</v>
      </c>
      <c r="AU123" s="3">
        <f t="shared" si="7"/>
        <v>46</v>
      </c>
    </row>
    <row r="124" spans="2:47" ht="15.75" customHeight="1">
      <c r="B124" s="35" t="s">
        <v>312</v>
      </c>
      <c r="C124" s="35" t="s">
        <v>313</v>
      </c>
      <c r="D124" s="36">
        <v>1969</v>
      </c>
      <c r="E124" s="35" t="s">
        <v>202</v>
      </c>
      <c r="Q124" s="17">
        <v>46</v>
      </c>
      <c r="AQ124" s="3">
        <f>SUM(F124:AP124)</f>
        <v>46</v>
      </c>
      <c r="AR124" s="4">
        <f>(COUNT(F124:AP124))</f>
        <v>1</v>
      </c>
      <c r="AS124" s="4">
        <f>IF(COUNT(F124:AP124)&gt;0,LARGE(F124:AP124,1),0)+IF(COUNT(F124:AP124)&gt;1,LARGE(F124:AP124,2),0)+IF(COUNT(F124:AP124)&gt;2,LARGE(F124:AP124,3),0)+IF(COUNT(F124:AP124)&gt;3,LARGE(F124:AP124,4),0)+IF(COUNT(F124:AP124)&gt;4,LARGE(F124:AP124,5),0)+IF(COUNT(F124:AP124)&gt;5,LARGE(F124:AP124,6),0)+IF(COUNT(F124:AP124)&gt;6,LARGE(F124:AP124,7),0)+IF(COUNT(F124:AP124)&gt;7,LARGE(F124:AP124,8),0)+IF(COUNT(F124:AP124)&gt;8,LARGE(F124:AP124,9),0)+IF(COUNT(F124:AP124)&gt;9,LARGE(F124:AP124,10),0)+IF(COUNT(F124:AP124)&gt;10,LARGE(F124:AP124,11),0)+IF(COUNT(F124:AP124)&gt;11,LARGE(F124:AP124,12),0)+IF(COUNT(F124:AP124)&gt;12,LARGE(F124:AP124,13),0)+IF(COUNT(F124:AP124)&gt;13,LARGE(F124:AP124,14),0)+IF(COUNT(F124:AP124)&gt;14,LARGE(F124:AP124,15),0)</f>
        <v>46</v>
      </c>
      <c r="AT124" s="4">
        <f>IF(COUNT(F124:AP124)&lt;22,IF(COUNT(F124:AP124)&gt;14,(COUNT(F124:AP124)-15),0)*20,120)</f>
        <v>0</v>
      </c>
      <c r="AU124" s="3">
        <f t="shared" si="7"/>
        <v>46</v>
      </c>
    </row>
    <row r="125" spans="2:47" ht="15.75" customHeight="1">
      <c r="B125" s="51" t="s">
        <v>459</v>
      </c>
      <c r="C125" s="51" t="s">
        <v>460</v>
      </c>
      <c r="D125" s="51">
        <v>1972</v>
      </c>
      <c r="E125" s="51" t="s">
        <v>150</v>
      </c>
      <c r="AF125" s="17">
        <v>46</v>
      </c>
      <c r="AQ125" s="3">
        <f>SUM(F125:AP125)</f>
        <v>46</v>
      </c>
      <c r="AR125" s="4">
        <f>(COUNT(F125:AP125))</f>
        <v>1</v>
      </c>
      <c r="AS125" s="4">
        <f>IF(COUNT(F125:AP125)&gt;0,LARGE(F125:AP125,1),0)+IF(COUNT(F125:AP125)&gt;1,LARGE(F125:AP125,2),0)+IF(COUNT(F125:AP125)&gt;2,LARGE(F125:AP125,3),0)+IF(COUNT(F125:AP125)&gt;3,LARGE(F125:AP125,4),0)+IF(COUNT(F125:AP125)&gt;4,LARGE(F125:AP125,5),0)+IF(COUNT(F125:AP125)&gt;5,LARGE(F125:AP125,6),0)+IF(COUNT(F125:AP125)&gt;6,LARGE(F125:AP125,7),0)+IF(COUNT(F125:AP125)&gt;7,LARGE(F125:AP125,8),0)+IF(COUNT(F125:AP125)&gt;8,LARGE(F125:AP125,9),0)+IF(COUNT(F125:AP125)&gt;9,LARGE(F125:AP125,10),0)+IF(COUNT(F125:AP125)&gt;10,LARGE(F125:AP125,11),0)+IF(COUNT(F125:AP125)&gt;11,LARGE(F125:AP125,12),0)+IF(COUNT(F125:AP125)&gt;12,LARGE(F125:AP125,13),0)+IF(COUNT(F125:AP125)&gt;13,LARGE(F125:AP125,14),0)+IF(COUNT(F125:AP125)&gt;14,LARGE(F125:AP125,15),0)</f>
        <v>46</v>
      </c>
      <c r="AT125" s="4">
        <f>IF(COUNT(F125:AP125)&lt;22,IF(COUNT(F125:AP125)&gt;14,(COUNT(F125:AP125)-15),0)*20,120)</f>
        <v>0</v>
      </c>
      <c r="AU125" s="3">
        <f t="shared" si="7"/>
        <v>46</v>
      </c>
    </row>
    <row r="126" spans="2:47" ht="15.75" customHeight="1">
      <c r="B126" s="52" t="s">
        <v>442</v>
      </c>
      <c r="C126" s="52" t="s">
        <v>443</v>
      </c>
      <c r="D126" s="52"/>
      <c r="E126" s="52" t="s">
        <v>444</v>
      </c>
      <c r="AC126" s="4">
        <v>46</v>
      </c>
      <c r="AQ126" s="3">
        <f>SUM(F126:AP126)</f>
        <v>46</v>
      </c>
      <c r="AR126" s="4">
        <f>(COUNT(F126:AP126))</f>
        <v>1</v>
      </c>
      <c r="AS126" s="4">
        <f>IF(COUNT(F126:AP126)&gt;0,LARGE(F126:AP126,1),0)+IF(COUNT(F126:AP126)&gt;1,LARGE(F126:AP126,2),0)+IF(COUNT(F126:AP126)&gt;2,LARGE(F126:AP126,3),0)+IF(COUNT(F126:AP126)&gt;3,LARGE(F126:AP126,4),0)+IF(COUNT(F126:AP126)&gt;4,LARGE(F126:AP126,5),0)+IF(COUNT(F126:AP126)&gt;5,LARGE(F126:AP126,6),0)+IF(COUNT(F126:AP126)&gt;6,LARGE(F126:AP126,7),0)+IF(COUNT(F126:AP126)&gt;7,LARGE(F126:AP126,8),0)+IF(COUNT(F126:AP126)&gt;8,LARGE(F126:AP126,9),0)+IF(COUNT(F126:AP126)&gt;9,LARGE(F126:AP126,10),0)+IF(COUNT(F126:AP126)&gt;10,LARGE(F126:AP126,11),0)+IF(COUNT(F126:AP126)&gt;11,LARGE(F126:AP126,12),0)+IF(COUNT(F126:AP126)&gt;12,LARGE(F126:AP126,13),0)+IF(COUNT(F126:AP126)&gt;13,LARGE(F126:AP126,14),0)+IF(COUNT(F126:AP126)&gt;14,LARGE(F126:AP126,15),0)</f>
        <v>46</v>
      </c>
      <c r="AT126" s="4">
        <f>IF(COUNT(F126:AP126)&lt;22,IF(COUNT(F126:AP126)&gt;14,(COUNT(F126:AP126)-15),0)*20,120)</f>
        <v>0</v>
      </c>
      <c r="AU126" s="3">
        <f t="shared" si="7"/>
        <v>46</v>
      </c>
    </row>
    <row r="127" spans="2:49" ht="15.75" customHeight="1">
      <c r="B127" s="18" t="s">
        <v>80</v>
      </c>
      <c r="C127" s="18" t="s">
        <v>81</v>
      </c>
      <c r="D127" s="18">
        <v>71</v>
      </c>
      <c r="E127" s="18" t="s">
        <v>82</v>
      </c>
      <c r="G127" s="17">
        <v>46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3">
        <f>SUM(F127:AP127)</f>
        <v>46</v>
      </c>
      <c r="AR127" s="4">
        <f>(COUNT(F127:AP127))</f>
        <v>1</v>
      </c>
      <c r="AS127" s="4">
        <f>IF(COUNT(F127:AP127)&gt;0,LARGE(F127:AP127,1),0)+IF(COUNT(F127:AP127)&gt;1,LARGE(F127:AP127,2),0)+IF(COUNT(F127:AP127)&gt;2,LARGE(F127:AP127,3),0)+IF(COUNT(F127:AP127)&gt;3,LARGE(F127:AP127,4),0)+IF(COUNT(F127:AP127)&gt;4,LARGE(F127:AP127,5),0)+IF(COUNT(F127:AP127)&gt;5,LARGE(F127:AP127,6),0)+IF(COUNT(F127:AP127)&gt;6,LARGE(F127:AP127,7),0)+IF(COUNT(F127:AP127)&gt;7,LARGE(F127:AP127,8),0)+IF(COUNT(F127:AP127)&gt;8,LARGE(F127:AP127,9),0)+IF(COUNT(F127:AP127)&gt;9,LARGE(F127:AP127,10),0)+IF(COUNT(F127:AP127)&gt;10,LARGE(F127:AP127,11),0)+IF(COUNT(F127:AP127)&gt;11,LARGE(F127:AP127,12),0)+IF(COUNT(F127:AP127)&gt;12,LARGE(F127:AP127,13),0)+IF(COUNT(F127:AP127)&gt;13,LARGE(F127:AP127,14),0)+IF(COUNT(F127:AP127)&gt;14,LARGE(F127:AP127,15),0)</f>
        <v>46</v>
      </c>
      <c r="AT127" s="4">
        <f>IF(COUNT(F127:AP127)&lt;22,IF(COUNT(F127:AP127)&gt;14,(COUNT(F127:AP127)-15),0)*20,120)</f>
        <v>0</v>
      </c>
      <c r="AU127" s="3">
        <f t="shared" si="7"/>
        <v>46</v>
      </c>
      <c r="AV127" s="4" t="str">
        <f>B127</f>
        <v>Dohmen</v>
      </c>
      <c r="AW127" s="4">
        <f>A127</f>
        <v>0</v>
      </c>
    </row>
    <row r="128" spans="2:48" ht="15.75" customHeight="1">
      <c r="B128" s="22" t="s">
        <v>131</v>
      </c>
      <c r="C128" s="22" t="s">
        <v>132</v>
      </c>
      <c r="D128" s="22">
        <v>1971</v>
      </c>
      <c r="E128" s="22" t="s">
        <v>133</v>
      </c>
      <c r="G128" s="10"/>
      <c r="H128" s="17">
        <v>46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3">
        <f>SUM(F128:AP128)</f>
        <v>46</v>
      </c>
      <c r="AR128" s="4">
        <f>(COUNT(F128:AP128))</f>
        <v>1</v>
      </c>
      <c r="AS128" s="4">
        <f>IF(COUNT(F128:AP128)&gt;0,LARGE(F128:AP128,1),0)+IF(COUNT(F128:AP128)&gt;1,LARGE(F128:AP128,2),0)+IF(COUNT(F128:AP128)&gt;2,LARGE(F128:AP128,3),0)+IF(COUNT(F128:AP128)&gt;3,LARGE(F128:AP128,4),0)+IF(COUNT(F128:AP128)&gt;4,LARGE(F128:AP128,5),0)+IF(COUNT(F128:AP128)&gt;5,LARGE(F128:AP128,6),0)+IF(COUNT(F128:AP128)&gt;6,LARGE(F128:AP128,7),0)+IF(COUNT(F128:AP128)&gt;7,LARGE(F128:AP128,8),0)+IF(COUNT(F128:AP128)&gt;8,LARGE(F128:AP128,9),0)+IF(COUNT(F128:AP128)&gt;9,LARGE(F128:AP128,10),0)+IF(COUNT(F128:AP128)&gt;10,LARGE(F128:AP128,11),0)+IF(COUNT(F128:AP128)&gt;11,LARGE(F128:AP128,12),0)+IF(COUNT(F128:AP128)&gt;12,LARGE(F128:AP128,13),0)+IF(COUNT(F128:AP128)&gt;13,LARGE(F128:AP128,14),0)+IF(COUNT(F128:AP128)&gt;14,LARGE(F128:AP128,15),0)</f>
        <v>46</v>
      </c>
      <c r="AT128" s="4">
        <f>IF(COUNT(F128:AP128)&lt;22,IF(COUNT(F128:AP128)&gt;14,(COUNT(F128:AP128)-15),0)*20,120)</f>
        <v>0</v>
      </c>
      <c r="AU128" s="3">
        <f t="shared" si="7"/>
        <v>46</v>
      </c>
      <c r="AV128" s="3" t="str">
        <f>B128</f>
        <v>Esser</v>
      </c>
    </row>
    <row r="129" spans="2:47" ht="15.75" customHeight="1">
      <c r="B129" s="49" t="s">
        <v>537</v>
      </c>
      <c r="C129" s="49" t="s">
        <v>538</v>
      </c>
      <c r="D129" s="49">
        <v>1969</v>
      </c>
      <c r="E129" s="49" t="s">
        <v>539</v>
      </c>
      <c r="AP129" s="4">
        <v>46</v>
      </c>
      <c r="AQ129" s="3">
        <f>SUM(F129:AP129)</f>
        <v>46</v>
      </c>
      <c r="AR129" s="4">
        <f>(COUNT(F129:AP129))</f>
        <v>1</v>
      </c>
      <c r="AS129" s="4">
        <f>IF(COUNT(F129:AP129)&gt;0,LARGE(F129:AP129,1),0)+IF(COUNT(F129:AP129)&gt;1,LARGE(F129:AP129,2),0)+IF(COUNT(F129:AP129)&gt;2,LARGE(F129:AP129,3),0)+IF(COUNT(F129:AP129)&gt;3,LARGE(F129:AP129,4),0)+IF(COUNT(F129:AP129)&gt;4,LARGE(F129:AP129,5),0)+IF(COUNT(F129:AP129)&gt;5,LARGE(F129:AP129,6),0)+IF(COUNT(F129:AP129)&gt;6,LARGE(F129:AP129,7),0)+IF(COUNT(F129:AP129)&gt;7,LARGE(F129:AP129,8),0)+IF(COUNT(F129:AP129)&gt;8,LARGE(F129:AP129,9),0)+IF(COUNT(F129:AP129)&gt;9,LARGE(F129:AP129,10),0)+IF(COUNT(F129:AP129)&gt;10,LARGE(F129:AP129,11),0)+IF(COUNT(F129:AP129)&gt;11,LARGE(F129:AP129,12),0)+IF(COUNT(F129:AP129)&gt;12,LARGE(F129:AP129,13),0)+IF(COUNT(F129:AP129)&gt;13,LARGE(F129:AP129,14),0)+IF(COUNT(F129:AP129)&gt;14,LARGE(F129:AP129,15),0)</f>
        <v>46</v>
      </c>
      <c r="AT129" s="4">
        <f>IF(COUNT(F129:AP129)&lt;22,IF(COUNT(F129:AP129)&gt;14,(COUNT(F129:AP129)-15),0)*20,120)</f>
        <v>0</v>
      </c>
      <c r="AU129" s="3">
        <f t="shared" si="7"/>
        <v>46</v>
      </c>
    </row>
    <row r="130" spans="1:49" ht="15.75" customHeight="1">
      <c r="A130" s="24"/>
      <c r="B130" s="19" t="s">
        <v>59</v>
      </c>
      <c r="C130" s="19" t="s">
        <v>60</v>
      </c>
      <c r="D130" s="20" t="s">
        <v>55</v>
      </c>
      <c r="E130" s="21" t="s">
        <v>46</v>
      </c>
      <c r="F130" s="10">
        <v>46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3">
        <f>SUM(F130:AP130)</f>
        <v>46</v>
      </c>
      <c r="AR130" s="4">
        <f>(COUNT(F130:AP130))</f>
        <v>1</v>
      </c>
      <c r="AS130" s="4">
        <f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46</v>
      </c>
      <c r="AT130" s="4">
        <f>IF(COUNT(F130:AP130)&lt;22,IF(COUNT(F130:AP130)&gt;14,(COUNT(F130:AP130)-15),0)*20,120)</f>
        <v>0</v>
      </c>
      <c r="AU130" s="3">
        <f t="shared" si="7"/>
        <v>46</v>
      </c>
      <c r="AV130" s="4" t="str">
        <f>B130</f>
        <v>Postir</v>
      </c>
      <c r="AW130" s="4">
        <f>A130</f>
        <v>0</v>
      </c>
    </row>
    <row r="131" spans="2:48" ht="15.75" customHeight="1">
      <c r="B131" s="18" t="s">
        <v>114</v>
      </c>
      <c r="C131" s="18" t="s">
        <v>115</v>
      </c>
      <c r="D131" s="18">
        <v>68</v>
      </c>
      <c r="E131" s="18" t="s">
        <v>116</v>
      </c>
      <c r="G131" s="11">
        <v>46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3">
        <f>SUM(F131:AP131)</f>
        <v>46</v>
      </c>
      <c r="AR131" s="4">
        <f>(COUNT(F131:AP131))</f>
        <v>1</v>
      </c>
      <c r="AS131" s="4">
        <f>IF(COUNT(F131:AP131)&gt;0,LARGE(F131:AP131,1),0)+IF(COUNT(F131:AP131)&gt;1,LARGE(F131:AP131,2),0)+IF(COUNT(F131:AP131)&gt;2,LARGE(F131:AP131,3),0)+IF(COUNT(F131:AP131)&gt;3,LARGE(F131:AP131,4),0)+IF(COUNT(F131:AP131)&gt;4,LARGE(F131:AP131,5),0)+IF(COUNT(F131:AP131)&gt;5,LARGE(F131:AP131,6),0)+IF(COUNT(F131:AP131)&gt;6,LARGE(F131:AP131,7),0)+IF(COUNT(F131:AP131)&gt;7,LARGE(F131:AP131,8),0)+IF(COUNT(F131:AP131)&gt;8,LARGE(F131:AP131,9),0)+IF(COUNT(F131:AP131)&gt;9,LARGE(F131:AP131,10),0)+IF(COUNT(F131:AP131)&gt;10,LARGE(F131:AP131,11),0)+IF(COUNT(F131:AP131)&gt;11,LARGE(F131:AP131,12),0)+IF(COUNT(F131:AP131)&gt;12,LARGE(F131:AP131,13),0)+IF(COUNT(F131:AP131)&gt;13,LARGE(F131:AP131,14),0)+IF(COUNT(F131:AP131)&gt;14,LARGE(F131:AP131,15),0)</f>
        <v>46</v>
      </c>
      <c r="AT131" s="4">
        <f>IF(COUNT(F131:AP131)&lt;22,IF(COUNT(F131:AP131)&gt;14,(COUNT(F131:AP131)-15),0)*20,120)</f>
        <v>0</v>
      </c>
      <c r="AU131" s="3">
        <f t="shared" si="7"/>
        <v>46</v>
      </c>
      <c r="AV131" s="3" t="str">
        <f>B131</f>
        <v>Saka</v>
      </c>
    </row>
    <row r="132" spans="2:47" ht="15.75" customHeight="1">
      <c r="B132" s="18" t="s">
        <v>369</v>
      </c>
      <c r="C132" s="44" t="s">
        <v>370</v>
      </c>
      <c r="D132" s="44">
        <v>1969</v>
      </c>
      <c r="E132" s="44"/>
      <c r="U132" s="17">
        <v>46</v>
      </c>
      <c r="AQ132" s="3">
        <f>SUM(F132:AP132)</f>
        <v>46</v>
      </c>
      <c r="AR132" s="4">
        <f>(COUNT(F132:AP132))</f>
        <v>1</v>
      </c>
      <c r="AS132" s="4">
        <f>IF(COUNT(F132:AP132)&gt;0,LARGE(F132:AP132,1),0)+IF(COUNT(F132:AP132)&gt;1,LARGE(F132:AP132,2),0)+IF(COUNT(F132:AP132)&gt;2,LARGE(F132:AP132,3),0)+IF(COUNT(F132:AP132)&gt;3,LARGE(F132:AP132,4),0)+IF(COUNT(F132:AP132)&gt;4,LARGE(F132:AP132,5),0)+IF(COUNT(F132:AP132)&gt;5,LARGE(F132:AP132,6),0)+IF(COUNT(F132:AP132)&gt;6,LARGE(F132:AP132,7),0)+IF(COUNT(F132:AP132)&gt;7,LARGE(F132:AP132,8),0)+IF(COUNT(F132:AP132)&gt;8,LARGE(F132:AP132,9),0)+IF(COUNT(F132:AP132)&gt;9,LARGE(F132:AP132,10),0)+IF(COUNT(F132:AP132)&gt;10,LARGE(F132:AP132,11),0)+IF(COUNT(F132:AP132)&gt;11,LARGE(F132:AP132,12),0)+IF(COUNT(F132:AP132)&gt;12,LARGE(F132:AP132,13),0)+IF(COUNT(F132:AP132)&gt;13,LARGE(F132:AP132,14),0)+IF(COUNT(F132:AP132)&gt;14,LARGE(F132:AP132,15),0)</f>
        <v>46</v>
      </c>
      <c r="AT132" s="4">
        <f>IF(COUNT(F132:AP132)&lt;22,IF(COUNT(F132:AP132)&gt;14,(COUNT(F132:AP132)-15),0)*20,120)</f>
        <v>0</v>
      </c>
      <c r="AU132" s="3">
        <f t="shared" si="7"/>
        <v>46</v>
      </c>
    </row>
    <row r="133" spans="2:47" ht="15.75" customHeight="1">
      <c r="B133" s="53" t="s">
        <v>467</v>
      </c>
      <c r="C133" s="53" t="s">
        <v>458</v>
      </c>
      <c r="D133" s="54">
        <v>1969</v>
      </c>
      <c r="E133" s="53" t="s">
        <v>150</v>
      </c>
      <c r="AG133" s="4">
        <v>46</v>
      </c>
      <c r="AQ133" s="3">
        <f>SUM(F133:AP133)</f>
        <v>46</v>
      </c>
      <c r="AR133" s="4">
        <f>(COUNT(F133:AP133))</f>
        <v>1</v>
      </c>
      <c r="AS133" s="4">
        <f>IF(COUNT(F133:AP133)&gt;0,LARGE(F133:AP133,1),0)+IF(COUNT(F133:AP133)&gt;1,LARGE(F133:AP133,2),0)+IF(COUNT(F133:AP133)&gt;2,LARGE(F133:AP133,3),0)+IF(COUNT(F133:AP133)&gt;3,LARGE(F133:AP133,4),0)+IF(COUNT(F133:AP133)&gt;4,LARGE(F133:AP133,5),0)+IF(COUNT(F133:AP133)&gt;5,LARGE(F133:AP133,6),0)+IF(COUNT(F133:AP133)&gt;6,LARGE(F133:AP133,7),0)+IF(COUNT(F133:AP133)&gt;7,LARGE(F133:AP133,8),0)+IF(COUNT(F133:AP133)&gt;8,LARGE(F133:AP133,9),0)+IF(COUNT(F133:AP133)&gt;9,LARGE(F133:AP133,10),0)+IF(COUNT(F133:AP133)&gt;10,LARGE(F133:AP133,11),0)+IF(COUNT(F133:AP133)&gt;11,LARGE(F133:AP133,12),0)+IF(COUNT(F133:AP133)&gt;12,LARGE(F133:AP133,13),0)+IF(COUNT(F133:AP133)&gt;13,LARGE(F133:AP133,14),0)+IF(COUNT(F133:AP133)&gt;14,LARGE(F133:AP133,15),0)</f>
        <v>46</v>
      </c>
      <c r="AT133" s="4">
        <f>IF(COUNT(F133:AP133)&lt;22,IF(COUNT(F133:AP133)&gt;14,(COUNT(F133:AP133)-15),0)*20,120)</f>
        <v>0</v>
      </c>
      <c r="AU133" s="3">
        <f aca="true" t="shared" si="8" ref="AU133:AU164">AS133+AT133</f>
        <v>46</v>
      </c>
    </row>
    <row r="134" spans="2:47" ht="15.75" customHeight="1">
      <c r="B134" s="35" t="s">
        <v>299</v>
      </c>
      <c r="C134" s="35" t="s">
        <v>300</v>
      </c>
      <c r="D134" s="36">
        <v>1969</v>
      </c>
      <c r="E134" s="35" t="s">
        <v>147</v>
      </c>
      <c r="Q134" s="34">
        <v>45</v>
      </c>
      <c r="AQ134" s="3">
        <f>SUM(F134:AP134)</f>
        <v>45</v>
      </c>
      <c r="AR134" s="4">
        <f>(COUNT(F134:AP134))</f>
        <v>1</v>
      </c>
      <c r="AS134" s="4">
        <f>IF(COUNT(F134:AP134)&gt;0,LARGE(F134:AP134,1),0)+IF(COUNT(F134:AP134)&gt;1,LARGE(F134:AP134,2),0)+IF(COUNT(F134:AP134)&gt;2,LARGE(F134:AP134,3),0)+IF(COUNT(F134:AP134)&gt;3,LARGE(F134:AP134,4),0)+IF(COUNT(F134:AP134)&gt;4,LARGE(F134:AP134,5),0)+IF(COUNT(F134:AP134)&gt;5,LARGE(F134:AP134,6),0)+IF(COUNT(F134:AP134)&gt;6,LARGE(F134:AP134,7),0)+IF(COUNT(F134:AP134)&gt;7,LARGE(F134:AP134,8),0)+IF(COUNT(F134:AP134)&gt;8,LARGE(F134:AP134,9),0)+IF(COUNT(F134:AP134)&gt;9,LARGE(F134:AP134,10),0)+IF(COUNT(F134:AP134)&gt;10,LARGE(F134:AP134,11),0)+IF(COUNT(F134:AP134)&gt;11,LARGE(F134:AP134,12),0)+IF(COUNT(F134:AP134)&gt;12,LARGE(F134:AP134,13),0)+IF(COUNT(F134:AP134)&gt;13,LARGE(F134:AP134,14),0)+IF(COUNT(F134:AP134)&gt;14,LARGE(F134:AP134,15),0)</f>
        <v>45</v>
      </c>
      <c r="AT134" s="4">
        <f>IF(COUNT(F134:AP134)&lt;22,IF(COUNT(F134:AP134)&gt;14,(COUNT(F134:AP134)-15),0)*20,120)</f>
        <v>0</v>
      </c>
      <c r="AU134" s="3">
        <f t="shared" si="8"/>
        <v>45</v>
      </c>
    </row>
    <row r="135" spans="2:47" ht="15.75" customHeight="1">
      <c r="B135" s="18" t="s">
        <v>394</v>
      </c>
      <c r="C135" s="18" t="s">
        <v>395</v>
      </c>
      <c r="D135" s="37">
        <v>71</v>
      </c>
      <c r="E135" s="18" t="s">
        <v>396</v>
      </c>
      <c r="AB135" s="4">
        <v>45</v>
      </c>
      <c r="AQ135" s="3">
        <f>SUM(F135:AP135)</f>
        <v>45</v>
      </c>
      <c r="AR135" s="4">
        <f>(COUNT(F135:AP135))</f>
        <v>1</v>
      </c>
      <c r="AS135" s="4">
        <f>IF(COUNT(F135:AP135)&gt;0,LARGE(F135:AP135,1),0)+IF(COUNT(F135:AP135)&gt;1,LARGE(F135:AP135,2),0)+IF(COUNT(F135:AP135)&gt;2,LARGE(F135:AP135,3),0)+IF(COUNT(F135:AP135)&gt;3,LARGE(F135:AP135,4),0)+IF(COUNT(F135:AP135)&gt;4,LARGE(F135:AP135,5),0)+IF(COUNT(F135:AP135)&gt;5,LARGE(F135:AP135,6),0)+IF(COUNT(F135:AP135)&gt;6,LARGE(F135:AP135,7),0)+IF(COUNT(F135:AP135)&gt;7,LARGE(F135:AP135,8),0)+IF(COUNT(F135:AP135)&gt;8,LARGE(F135:AP135,9),0)+IF(COUNT(F135:AP135)&gt;9,LARGE(F135:AP135,10),0)+IF(COUNT(F135:AP135)&gt;10,LARGE(F135:AP135,11),0)+IF(COUNT(F135:AP135)&gt;11,LARGE(F135:AP135,12),0)+IF(COUNT(F135:AP135)&gt;12,LARGE(F135:AP135,13),0)+IF(COUNT(F135:AP135)&gt;13,LARGE(F135:AP135,14),0)+IF(COUNT(F135:AP135)&gt;14,LARGE(F135:AP135,15),0)</f>
        <v>45</v>
      </c>
      <c r="AT135" s="4">
        <f>IF(COUNT(F135:AP135)&lt;22,IF(COUNT(F135:AP135)&gt;14,(COUNT(F135:AP135)-15),0)*20,120)</f>
        <v>0</v>
      </c>
      <c r="AU135" s="3">
        <f t="shared" si="8"/>
        <v>45</v>
      </c>
    </row>
    <row r="136" spans="2:47" ht="15.75" customHeight="1">
      <c r="B136" s="49" t="s">
        <v>540</v>
      </c>
      <c r="C136" s="49" t="s">
        <v>464</v>
      </c>
      <c r="D136" s="49">
        <v>1972</v>
      </c>
      <c r="E136" s="49" t="s">
        <v>541</v>
      </c>
      <c r="AP136" s="4">
        <v>45</v>
      </c>
      <c r="AQ136" s="3">
        <f>SUM(F136:AP136)</f>
        <v>45</v>
      </c>
      <c r="AR136" s="4">
        <f>(COUNT(F136:AP136))</f>
        <v>1</v>
      </c>
      <c r="AS136" s="4">
        <f>IF(COUNT(F136:AP136)&gt;0,LARGE(F136:AP136,1),0)+IF(COUNT(F136:AP136)&gt;1,LARGE(F136:AP136,2),0)+IF(COUNT(F136:AP136)&gt;2,LARGE(F136:AP136,3),0)+IF(COUNT(F136:AP136)&gt;3,LARGE(F136:AP136,4),0)+IF(COUNT(F136:AP136)&gt;4,LARGE(F136:AP136,5),0)+IF(COUNT(F136:AP136)&gt;5,LARGE(F136:AP136,6),0)+IF(COUNT(F136:AP136)&gt;6,LARGE(F136:AP136,7),0)+IF(COUNT(F136:AP136)&gt;7,LARGE(F136:AP136,8),0)+IF(COUNT(F136:AP136)&gt;8,LARGE(F136:AP136,9),0)+IF(COUNT(F136:AP136)&gt;9,LARGE(F136:AP136,10),0)+IF(COUNT(F136:AP136)&gt;10,LARGE(F136:AP136,11),0)+IF(COUNT(F136:AP136)&gt;11,LARGE(F136:AP136,12),0)+IF(COUNT(F136:AP136)&gt;12,LARGE(F136:AP136,13),0)+IF(COUNT(F136:AP136)&gt;13,LARGE(F136:AP136,14),0)+IF(COUNT(F136:AP136)&gt;14,LARGE(F136:AP136,15),0)</f>
        <v>45</v>
      </c>
      <c r="AT136" s="4">
        <f>IF(COUNT(F136:AP136)&lt;22,IF(COUNT(F136:AP136)&gt;14,(COUNT(F136:AP136)-15),0)*20,120)</f>
        <v>0</v>
      </c>
      <c r="AU136" s="3">
        <f t="shared" si="8"/>
        <v>45</v>
      </c>
    </row>
    <row r="137" spans="2:47" ht="15.75" customHeight="1">
      <c r="B137" s="18" t="s">
        <v>371</v>
      </c>
      <c r="C137" s="44" t="s">
        <v>372</v>
      </c>
      <c r="D137" s="44">
        <v>1968</v>
      </c>
      <c r="E137" s="44"/>
      <c r="U137" s="17">
        <v>45</v>
      </c>
      <c r="AQ137" s="3">
        <f>SUM(F137:AP137)</f>
        <v>45</v>
      </c>
      <c r="AR137" s="4">
        <f>(COUNT(F137:AP137))</f>
        <v>1</v>
      </c>
      <c r="AS137" s="4">
        <f>IF(COUNT(F137:AP137)&gt;0,LARGE(F137:AP137,1),0)+IF(COUNT(F137:AP137)&gt;1,LARGE(F137:AP137,2),0)+IF(COUNT(F137:AP137)&gt;2,LARGE(F137:AP137,3),0)+IF(COUNT(F137:AP137)&gt;3,LARGE(F137:AP137,4),0)+IF(COUNT(F137:AP137)&gt;4,LARGE(F137:AP137,5),0)+IF(COUNT(F137:AP137)&gt;5,LARGE(F137:AP137,6),0)+IF(COUNT(F137:AP137)&gt;6,LARGE(F137:AP137,7),0)+IF(COUNT(F137:AP137)&gt;7,LARGE(F137:AP137,8),0)+IF(COUNT(F137:AP137)&gt;8,LARGE(F137:AP137,9),0)+IF(COUNT(F137:AP137)&gt;9,LARGE(F137:AP137,10),0)+IF(COUNT(F137:AP137)&gt;10,LARGE(F137:AP137,11),0)+IF(COUNT(F137:AP137)&gt;11,LARGE(F137:AP137,12),0)+IF(COUNT(F137:AP137)&gt;12,LARGE(F137:AP137,13),0)+IF(COUNT(F137:AP137)&gt;13,LARGE(F137:AP137,14),0)+IF(COUNT(F137:AP137)&gt;14,LARGE(F137:AP137,15),0)</f>
        <v>45</v>
      </c>
      <c r="AT137" s="4">
        <f>IF(COUNT(F137:AP137)&lt;22,IF(COUNT(F137:AP137)&gt;14,(COUNT(F137:AP137)-15),0)*20,120)</f>
        <v>0</v>
      </c>
      <c r="AU137" s="3">
        <f t="shared" si="8"/>
        <v>45</v>
      </c>
    </row>
    <row r="138" spans="2:47" ht="15.75" customHeight="1">
      <c r="B138" s="43" t="s">
        <v>345</v>
      </c>
      <c r="C138" s="43" t="s">
        <v>120</v>
      </c>
      <c r="D138" s="43">
        <v>1968</v>
      </c>
      <c r="E138" s="43" t="s">
        <v>125</v>
      </c>
      <c r="V138" s="17">
        <v>45</v>
      </c>
      <c r="AQ138" s="3">
        <f>SUM(F138:AP138)</f>
        <v>45</v>
      </c>
      <c r="AR138" s="4">
        <f>(COUNT(F138:AP138))</f>
        <v>1</v>
      </c>
      <c r="AS138" s="4">
        <f>IF(COUNT(F138:AP138)&gt;0,LARGE(F138:AP138,1),0)+IF(COUNT(F138:AP138)&gt;1,LARGE(F138:AP138,2),0)+IF(COUNT(F138:AP138)&gt;2,LARGE(F138:AP138,3),0)+IF(COUNT(F138:AP138)&gt;3,LARGE(F138:AP138,4),0)+IF(COUNT(F138:AP138)&gt;4,LARGE(F138:AP138,5),0)+IF(COUNT(F138:AP138)&gt;5,LARGE(F138:AP138,6),0)+IF(COUNT(F138:AP138)&gt;6,LARGE(F138:AP138,7),0)+IF(COUNT(F138:AP138)&gt;7,LARGE(F138:AP138,8),0)+IF(COUNT(F138:AP138)&gt;8,LARGE(F138:AP138,9),0)+IF(COUNT(F138:AP138)&gt;9,LARGE(F138:AP138,10),0)+IF(COUNT(F138:AP138)&gt;10,LARGE(F138:AP138,11),0)+IF(COUNT(F138:AP138)&gt;11,LARGE(F138:AP138,12),0)+IF(COUNT(F138:AP138)&gt;12,LARGE(F138:AP138,13),0)+IF(COUNT(F138:AP138)&gt;13,LARGE(F138:AP138,14),0)+IF(COUNT(F138:AP138)&gt;14,LARGE(F138:AP138,15),0)</f>
        <v>45</v>
      </c>
      <c r="AT138" s="4">
        <f>IF(COUNT(F138:AP138)&lt;22,IF(COUNT(F138:AP138)&gt;14,(COUNT(F138:AP138)-15),0)*20,120)</f>
        <v>0</v>
      </c>
      <c r="AU138" s="3">
        <f t="shared" si="8"/>
        <v>45</v>
      </c>
    </row>
    <row r="139" spans="2:47" ht="15.75" customHeight="1">
      <c r="B139" s="18" t="s">
        <v>327</v>
      </c>
      <c r="C139" s="18" t="s">
        <v>257</v>
      </c>
      <c r="D139" s="37">
        <v>1968</v>
      </c>
      <c r="E139" s="18" t="s">
        <v>328</v>
      </c>
      <c r="S139" s="4">
        <v>45</v>
      </c>
      <c r="AQ139" s="3">
        <f>SUM(F139:AP139)</f>
        <v>45</v>
      </c>
      <c r="AR139" s="4">
        <f>(COUNT(F139:AP139))</f>
        <v>1</v>
      </c>
      <c r="AS139" s="4">
        <f>IF(COUNT(F139:AP139)&gt;0,LARGE(F139:AP139,1),0)+IF(COUNT(F139:AP139)&gt;1,LARGE(F139:AP139,2),0)+IF(COUNT(F139:AP139)&gt;2,LARGE(F139:AP139,3),0)+IF(COUNT(F139:AP139)&gt;3,LARGE(F139:AP139,4),0)+IF(COUNT(F139:AP139)&gt;4,LARGE(F139:AP139,5),0)+IF(COUNT(F139:AP139)&gt;5,LARGE(F139:AP139,6),0)+IF(COUNT(F139:AP139)&gt;6,LARGE(F139:AP139,7),0)+IF(COUNT(F139:AP139)&gt;7,LARGE(F139:AP139,8),0)+IF(COUNT(F139:AP139)&gt;8,LARGE(F139:AP139,9),0)+IF(COUNT(F139:AP139)&gt;9,LARGE(F139:AP139,10),0)+IF(COUNT(F139:AP139)&gt;10,LARGE(F139:AP139,11),0)+IF(COUNT(F139:AP139)&gt;11,LARGE(F139:AP139,12),0)+IF(COUNT(F139:AP139)&gt;12,LARGE(F139:AP139,13),0)+IF(COUNT(F139:AP139)&gt;13,LARGE(F139:AP139,14),0)+IF(COUNT(F139:AP139)&gt;14,LARGE(F139:AP139,15),0)</f>
        <v>45</v>
      </c>
      <c r="AT139" s="4">
        <f>IF(COUNT(F139:AP139)&lt;22,IF(COUNT(F139:AP139)&gt;14,(COUNT(F139:AP139)-15),0)*20,120)</f>
        <v>0</v>
      </c>
      <c r="AU139" s="3">
        <f t="shared" si="8"/>
        <v>45</v>
      </c>
    </row>
    <row r="140" spans="2:49" ht="15.75" customHeight="1">
      <c r="B140" s="18" t="s">
        <v>201</v>
      </c>
      <c r="C140" s="18" t="s">
        <v>118</v>
      </c>
      <c r="E140" s="18" t="s">
        <v>202</v>
      </c>
      <c r="K140" s="4">
        <v>45</v>
      </c>
      <c r="L140" s="8"/>
      <c r="AQ140" s="3">
        <f>SUM(F140:AP140)</f>
        <v>45</v>
      </c>
      <c r="AR140" s="4">
        <f>(COUNT(F140:AP140))</f>
        <v>1</v>
      </c>
      <c r="AS140" s="4">
        <f>IF(COUNT(F140:AP140)&gt;0,LARGE(F140:AP140,1),0)+IF(COUNT(F140:AP140)&gt;1,LARGE(F140:AP140,2),0)+IF(COUNT(F140:AP140)&gt;2,LARGE(F140:AP140,3),0)+IF(COUNT(F140:AP140)&gt;3,LARGE(F140:AP140,4),0)+IF(COUNT(F140:AP140)&gt;4,LARGE(F140:AP140,5),0)+IF(COUNT(F140:AP140)&gt;5,LARGE(F140:AP140,6),0)+IF(COUNT(F140:AP140)&gt;6,LARGE(F140:AP140,7),0)+IF(COUNT(F140:AP140)&gt;7,LARGE(F140:AP140,8),0)+IF(COUNT(F140:AP140)&gt;8,LARGE(F140:AP140,9),0)+IF(COUNT(F140:AP140)&gt;9,LARGE(F140:AP140,10),0)+IF(COUNT(F140:AP140)&gt;10,LARGE(F140:AP140,11),0)+IF(COUNT(F140:AP140)&gt;11,LARGE(F140:AP140,12),0)+IF(COUNT(F140:AP140)&gt;12,LARGE(F140:AP140,13),0)+IF(COUNT(F140:AP140)&gt;13,LARGE(F140:AP140,14),0)+IF(COUNT(F140:AP140)&gt;14,LARGE(F140:AP140,15),0)</f>
        <v>45</v>
      </c>
      <c r="AT140" s="4">
        <f>IF(COUNT(F140:AP140)&lt;22,IF(COUNT(F140:AP140)&gt;14,(COUNT(F140:AP140)-15),0)*20,120)</f>
        <v>0</v>
      </c>
      <c r="AU140" s="3">
        <f t="shared" si="8"/>
        <v>45</v>
      </c>
      <c r="AV140" s="15" t="str">
        <f>B140</f>
        <v>Margraff</v>
      </c>
      <c r="AW140" s="4">
        <f>A140</f>
        <v>0</v>
      </c>
    </row>
    <row r="141" spans="1:49" ht="15.75" customHeight="1">
      <c r="A141" s="24"/>
      <c r="B141" s="18" t="s">
        <v>117</v>
      </c>
      <c r="C141" s="18" t="s">
        <v>118</v>
      </c>
      <c r="D141" s="18">
        <v>68</v>
      </c>
      <c r="E141" s="18" t="s">
        <v>79</v>
      </c>
      <c r="G141" s="10">
        <v>45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2"/>
      <c r="AQ141" s="3">
        <f>SUM(F141:AP141)</f>
        <v>45</v>
      </c>
      <c r="AR141" s="4">
        <f>(COUNT(F141:AP141))</f>
        <v>1</v>
      </c>
      <c r="AS141" s="4">
        <f>IF(COUNT(F141:AP141)&gt;0,LARGE(F141:AP141,1),0)+IF(COUNT(F141:AP141)&gt;1,LARGE(F141:AP141,2),0)+IF(COUNT(F141:AP141)&gt;2,LARGE(F141:AP141,3),0)+IF(COUNT(F141:AP141)&gt;3,LARGE(F141:AP141,4),0)+IF(COUNT(F141:AP141)&gt;4,LARGE(F141:AP141,5),0)+IF(COUNT(F141:AP141)&gt;5,LARGE(F141:AP141,6),0)+IF(COUNT(F141:AP141)&gt;6,LARGE(F141:AP141,7),0)+IF(COUNT(F141:AP141)&gt;7,LARGE(F141:AP141,8),0)+IF(COUNT(F141:AP141)&gt;8,LARGE(F141:AP141,9),0)+IF(COUNT(F141:AP141)&gt;9,LARGE(F141:AP141,10),0)+IF(COUNT(F141:AP141)&gt;10,LARGE(F141:AP141,11),0)+IF(COUNT(F141:AP141)&gt;11,LARGE(F141:AP141,12),0)+IF(COUNT(F141:AP141)&gt;12,LARGE(F141:AP141,13),0)+IF(COUNT(F141:AP141)&gt;13,LARGE(F141:AP141,14),0)+IF(COUNT(F141:AP141)&gt;14,LARGE(F141:AP141,15),0)</f>
        <v>45</v>
      </c>
      <c r="AT141" s="4">
        <f>IF(COUNT(F141:AP141)&lt;22,IF(COUNT(F141:AP141)&gt;14,(COUNT(F141:AP141)-15),0)*20,120)</f>
        <v>0</v>
      </c>
      <c r="AU141" s="3">
        <f t="shared" si="8"/>
        <v>45</v>
      </c>
      <c r="AV141" s="4" t="str">
        <f>B141</f>
        <v>Michels</v>
      </c>
      <c r="AW141" s="4">
        <f>A141</f>
        <v>0</v>
      </c>
    </row>
    <row r="142" spans="2:47" ht="15.75" customHeight="1">
      <c r="B142" s="33" t="s">
        <v>275</v>
      </c>
      <c r="C142" s="33" t="s">
        <v>276</v>
      </c>
      <c r="D142" s="33">
        <v>1969</v>
      </c>
      <c r="E142" s="33" t="s">
        <v>277</v>
      </c>
      <c r="P142" s="4">
        <v>45</v>
      </c>
      <c r="AQ142" s="3">
        <f>SUM(F142:AP142)</f>
        <v>45</v>
      </c>
      <c r="AR142" s="4">
        <f>(COUNT(F142:AP142))</f>
        <v>1</v>
      </c>
      <c r="AS142" s="4">
        <f>IF(COUNT(F142:AP142)&gt;0,LARGE(F142:AP142,1),0)+IF(COUNT(F142:AP142)&gt;1,LARGE(F142:AP142,2),0)+IF(COUNT(F142:AP142)&gt;2,LARGE(F142:AP142,3),0)+IF(COUNT(F142:AP142)&gt;3,LARGE(F142:AP142,4),0)+IF(COUNT(F142:AP142)&gt;4,LARGE(F142:AP142,5),0)+IF(COUNT(F142:AP142)&gt;5,LARGE(F142:AP142,6),0)+IF(COUNT(F142:AP142)&gt;6,LARGE(F142:AP142,7),0)+IF(COUNT(F142:AP142)&gt;7,LARGE(F142:AP142,8),0)+IF(COUNT(F142:AP142)&gt;8,LARGE(F142:AP142,9),0)+IF(COUNT(F142:AP142)&gt;9,LARGE(F142:AP142,10),0)+IF(COUNT(F142:AP142)&gt;10,LARGE(F142:AP142,11),0)+IF(COUNT(F142:AP142)&gt;11,LARGE(F142:AP142,12),0)+IF(COUNT(F142:AP142)&gt;12,LARGE(F142:AP142,13),0)+IF(COUNT(F142:AP142)&gt;13,LARGE(F142:AP142,14),0)+IF(COUNT(F142:AP142)&gt;14,LARGE(F142:AP142,15),0)</f>
        <v>45</v>
      </c>
      <c r="AT142" s="4">
        <f>IF(COUNT(F142:AP142)&lt;22,IF(COUNT(F142:AP142)&gt;14,(COUNT(F142:AP142)-15),0)*20,120)</f>
        <v>0</v>
      </c>
      <c r="AU142" s="3">
        <f t="shared" si="8"/>
        <v>45</v>
      </c>
    </row>
    <row r="143" spans="2:49" ht="15.75" customHeight="1">
      <c r="B143" s="18" t="s">
        <v>158</v>
      </c>
      <c r="C143" s="18" t="s">
        <v>159</v>
      </c>
      <c r="D143" s="18">
        <v>72</v>
      </c>
      <c r="E143" s="18" t="s">
        <v>160</v>
      </c>
      <c r="F143" s="6"/>
      <c r="G143" s="6"/>
      <c r="J143" s="4">
        <v>45</v>
      </c>
      <c r="AQ143" s="3">
        <f>SUM(F143:AP143)</f>
        <v>45</v>
      </c>
      <c r="AR143" s="4">
        <f>(COUNT(F143:AP143))</f>
        <v>1</v>
      </c>
      <c r="AS143" s="4">
        <f>IF(COUNT(F143:AP143)&gt;0,LARGE(F143:AP143,1),0)+IF(COUNT(F143:AP143)&gt;1,LARGE(F143:AP143,2),0)+IF(COUNT(F143:AP143)&gt;2,LARGE(F143:AP143,3),0)+IF(COUNT(F143:AP143)&gt;3,LARGE(F143:AP143,4),0)+IF(COUNT(F143:AP143)&gt;4,LARGE(F143:AP143,5),0)+IF(COUNT(F143:AP143)&gt;5,LARGE(F143:AP143,6),0)+IF(COUNT(F143:AP143)&gt;6,LARGE(F143:AP143,7),0)+IF(COUNT(F143:AP143)&gt;7,LARGE(F143:AP143,8),0)+IF(COUNT(F143:AP143)&gt;8,LARGE(F143:AP143,9),0)+IF(COUNT(F143:AP143)&gt;9,LARGE(F143:AP143,10),0)+IF(COUNT(F143:AP143)&gt;10,LARGE(F143:AP143,11),0)+IF(COUNT(F143:AP143)&gt;11,LARGE(F143:AP143,12),0)+IF(COUNT(F143:AP143)&gt;12,LARGE(F143:AP143,13),0)+IF(COUNT(F143:AP143)&gt;13,LARGE(F143:AP143,14),0)+IF(COUNT(F143:AP143)&gt;14,LARGE(F143:AP143,15),0)</f>
        <v>45</v>
      </c>
      <c r="AT143" s="4">
        <f>IF(COUNT(F143:AP143)&lt;22,IF(COUNT(F143:AP143)&gt;14,(COUNT(F143:AP143)-15),0)*20,120)</f>
        <v>0</v>
      </c>
      <c r="AU143" s="3">
        <f t="shared" si="8"/>
        <v>45</v>
      </c>
      <c r="AV143" s="15" t="str">
        <f>B143</f>
        <v>Penners</v>
      </c>
      <c r="AW143" s="4">
        <f>A143</f>
        <v>0</v>
      </c>
    </row>
    <row r="144" spans="2:47" ht="15.75" customHeight="1">
      <c r="B144" s="29" t="s">
        <v>253</v>
      </c>
      <c r="C144" s="29" t="s">
        <v>254</v>
      </c>
      <c r="D144" s="30" t="s">
        <v>255</v>
      </c>
      <c r="E144" s="29" t="s">
        <v>250</v>
      </c>
      <c r="M144" s="17">
        <v>45</v>
      </c>
      <c r="AQ144" s="3">
        <f>SUM(F144:AP144)</f>
        <v>45</v>
      </c>
      <c r="AR144" s="4">
        <f>(COUNT(F144:AP144))</f>
        <v>1</v>
      </c>
      <c r="AS144" s="4">
        <f>IF(COUNT(F144:AP144)&gt;0,LARGE(F144:AP144,1),0)+IF(COUNT(F144:AP144)&gt;1,LARGE(F144:AP144,2),0)+IF(COUNT(F144:AP144)&gt;2,LARGE(F144:AP144,3),0)+IF(COUNT(F144:AP144)&gt;3,LARGE(F144:AP144,4),0)+IF(COUNT(F144:AP144)&gt;4,LARGE(F144:AP144,5),0)+IF(COUNT(F144:AP144)&gt;5,LARGE(F144:AP144,6),0)+IF(COUNT(F144:AP144)&gt;6,LARGE(F144:AP144,7),0)+IF(COUNT(F144:AP144)&gt;7,LARGE(F144:AP144,8),0)+IF(COUNT(F144:AP144)&gt;8,LARGE(F144:AP144,9),0)+IF(COUNT(F144:AP144)&gt;9,LARGE(F144:AP144,10),0)+IF(COUNT(F144:AP144)&gt;10,LARGE(F144:AP144,11),0)+IF(COUNT(F144:AP144)&gt;11,LARGE(F144:AP144,12),0)+IF(COUNT(F144:AP144)&gt;12,LARGE(F144:AP144,13),0)+IF(COUNT(F144:AP144)&gt;13,LARGE(F144:AP144,14),0)+IF(COUNT(F144:AP144)&gt;14,LARGE(F144:AP144,15),0)</f>
        <v>45</v>
      </c>
      <c r="AT144" s="4">
        <f>IF(COUNT(F144:AP144)&lt;22,IF(COUNT(F144:AP144)&gt;14,(COUNT(F144:AP144)-15),0)*20,120)</f>
        <v>0</v>
      </c>
      <c r="AU144" s="3">
        <f t="shared" si="8"/>
        <v>45</v>
      </c>
    </row>
    <row r="145" spans="2:47" ht="15.75" customHeight="1">
      <c r="B145" s="18" t="s">
        <v>353</v>
      </c>
      <c r="C145" s="44" t="s">
        <v>354</v>
      </c>
      <c r="D145" s="44">
        <v>1970</v>
      </c>
      <c r="E145" s="44" t="s">
        <v>355</v>
      </c>
      <c r="U145" s="4">
        <v>45</v>
      </c>
      <c r="AQ145" s="3">
        <f>SUM(F145:AP145)</f>
        <v>45</v>
      </c>
      <c r="AR145" s="4">
        <f>(COUNT(F145:AP145))</f>
        <v>1</v>
      </c>
      <c r="AS145" s="4">
        <f>IF(COUNT(F145:AP145)&gt;0,LARGE(F145:AP145,1),0)+IF(COUNT(F145:AP145)&gt;1,LARGE(F145:AP145,2),0)+IF(COUNT(F145:AP145)&gt;2,LARGE(F145:AP145,3),0)+IF(COUNT(F145:AP145)&gt;3,LARGE(F145:AP145,4),0)+IF(COUNT(F145:AP145)&gt;4,LARGE(F145:AP145,5),0)+IF(COUNT(F145:AP145)&gt;5,LARGE(F145:AP145,6),0)+IF(COUNT(F145:AP145)&gt;6,LARGE(F145:AP145,7),0)+IF(COUNT(F145:AP145)&gt;7,LARGE(F145:AP145,8),0)+IF(COUNT(F145:AP145)&gt;8,LARGE(F145:AP145,9),0)+IF(COUNT(F145:AP145)&gt;9,LARGE(F145:AP145,10),0)+IF(COUNT(F145:AP145)&gt;10,LARGE(F145:AP145,11),0)+IF(COUNT(F145:AP145)&gt;11,LARGE(F145:AP145,12),0)+IF(COUNT(F145:AP145)&gt;12,LARGE(F145:AP145,13),0)+IF(COUNT(F145:AP145)&gt;13,LARGE(F145:AP145,14),0)+IF(COUNT(F145:AP145)&gt;14,LARGE(F145:AP145,15),0)</f>
        <v>45</v>
      </c>
      <c r="AT145" s="4">
        <f>IF(COUNT(F145:AP145)&lt;22,IF(COUNT(F145:AP145)&gt;14,(COUNT(F145:AP145)-15),0)*20,120)</f>
        <v>0</v>
      </c>
      <c r="AU145" s="3">
        <f t="shared" si="8"/>
        <v>45</v>
      </c>
    </row>
    <row r="146" spans="2:47" ht="15.75" customHeight="1">
      <c r="B146" s="18" t="s">
        <v>356</v>
      </c>
      <c r="C146" s="44" t="s">
        <v>357</v>
      </c>
      <c r="D146" s="44">
        <v>1972</v>
      </c>
      <c r="E146" s="44"/>
      <c r="U146" s="4">
        <v>44</v>
      </c>
      <c r="AQ146" s="3">
        <f>SUM(F146:AP146)</f>
        <v>44</v>
      </c>
      <c r="AR146" s="4">
        <f>(COUNT(F146:AP146))</f>
        <v>1</v>
      </c>
      <c r="AS146" s="4">
        <f>IF(COUNT(F146:AP146)&gt;0,LARGE(F146:AP146,1),0)+IF(COUNT(F146:AP146)&gt;1,LARGE(F146:AP146,2),0)+IF(COUNT(F146:AP146)&gt;2,LARGE(F146:AP146,3),0)+IF(COUNT(F146:AP146)&gt;3,LARGE(F146:AP146,4),0)+IF(COUNT(F146:AP146)&gt;4,LARGE(F146:AP146,5),0)+IF(COUNT(F146:AP146)&gt;5,LARGE(F146:AP146,6),0)+IF(COUNT(F146:AP146)&gt;6,LARGE(F146:AP146,7),0)+IF(COUNT(F146:AP146)&gt;7,LARGE(F146:AP146,8),0)+IF(COUNT(F146:AP146)&gt;8,LARGE(F146:AP146,9),0)+IF(COUNT(F146:AP146)&gt;9,LARGE(F146:AP146,10),0)+IF(COUNT(F146:AP146)&gt;10,LARGE(F146:AP146,11),0)+IF(COUNT(F146:AP146)&gt;11,LARGE(F146:AP146,12),0)+IF(COUNT(F146:AP146)&gt;12,LARGE(F146:AP146,13),0)+IF(COUNT(F146:AP146)&gt;13,LARGE(F146:AP146,14),0)+IF(COUNT(F146:AP146)&gt;14,LARGE(F146:AP146,15),0)</f>
        <v>44</v>
      </c>
      <c r="AT146" s="4">
        <f>IF(COUNT(F146:AP146)&lt;22,IF(COUNT(F146:AP146)&gt;14,(COUNT(F146:AP146)-15),0)*20,120)</f>
        <v>0</v>
      </c>
      <c r="AU146" s="3">
        <f t="shared" si="8"/>
        <v>44</v>
      </c>
    </row>
    <row r="147" spans="2:47" ht="15.75" customHeight="1">
      <c r="B147" s="18" t="s">
        <v>373</v>
      </c>
      <c r="C147" s="44" t="s">
        <v>366</v>
      </c>
      <c r="D147" s="44">
        <v>1969</v>
      </c>
      <c r="E147" s="44"/>
      <c r="U147" s="17">
        <v>44</v>
      </c>
      <c r="AQ147" s="3">
        <f>SUM(F147:AP147)</f>
        <v>44</v>
      </c>
      <c r="AR147" s="4">
        <f>(COUNT(F147:AP147))</f>
        <v>1</v>
      </c>
      <c r="AS147" s="4">
        <f>IF(COUNT(F147:AP147)&gt;0,LARGE(F147:AP147,1),0)+IF(COUNT(F147:AP147)&gt;1,LARGE(F147:AP147,2),0)+IF(COUNT(F147:AP147)&gt;2,LARGE(F147:AP147,3),0)+IF(COUNT(F147:AP147)&gt;3,LARGE(F147:AP147,4),0)+IF(COUNT(F147:AP147)&gt;4,LARGE(F147:AP147,5),0)+IF(COUNT(F147:AP147)&gt;5,LARGE(F147:AP147,6),0)+IF(COUNT(F147:AP147)&gt;6,LARGE(F147:AP147,7),0)+IF(COUNT(F147:AP147)&gt;7,LARGE(F147:AP147,8),0)+IF(COUNT(F147:AP147)&gt;8,LARGE(F147:AP147,9),0)+IF(COUNT(F147:AP147)&gt;9,LARGE(F147:AP147,10),0)+IF(COUNT(F147:AP147)&gt;10,LARGE(F147:AP147,11),0)+IF(COUNT(F147:AP147)&gt;11,LARGE(F147:AP147,12),0)+IF(COUNT(F147:AP147)&gt;12,LARGE(F147:AP147,13),0)+IF(COUNT(F147:AP147)&gt;13,LARGE(F147:AP147,14),0)+IF(COUNT(F147:AP147)&gt;14,LARGE(F147:AP147,15),0)</f>
        <v>44</v>
      </c>
      <c r="AT147" s="4">
        <f>IF(COUNT(F147:AP147)&lt;22,IF(COUNT(F147:AP147)&gt;14,(COUNT(F147:AP147)-15),0)*20,120)</f>
        <v>0</v>
      </c>
      <c r="AU147" s="3">
        <f t="shared" si="8"/>
        <v>44</v>
      </c>
    </row>
    <row r="148" spans="2:47" ht="15.75" customHeight="1">
      <c r="B148" s="53" t="s">
        <v>468</v>
      </c>
      <c r="C148" s="53" t="s">
        <v>469</v>
      </c>
      <c r="D148" s="54">
        <v>1968</v>
      </c>
      <c r="E148" s="53" t="s">
        <v>470</v>
      </c>
      <c r="AG148" s="4">
        <v>44</v>
      </c>
      <c r="AQ148" s="3">
        <f>SUM(F148:AP148)</f>
        <v>44</v>
      </c>
      <c r="AR148" s="4">
        <f>(COUNT(F148:AP148))</f>
        <v>1</v>
      </c>
      <c r="AS148" s="4">
        <f>IF(COUNT(F148:AP148)&gt;0,LARGE(F148:AP148,1),0)+IF(COUNT(F148:AP148)&gt;1,LARGE(F148:AP148,2),0)+IF(COUNT(F148:AP148)&gt;2,LARGE(F148:AP148,3),0)+IF(COUNT(F148:AP148)&gt;3,LARGE(F148:AP148,4),0)+IF(COUNT(F148:AP148)&gt;4,LARGE(F148:AP148,5),0)+IF(COUNT(F148:AP148)&gt;5,LARGE(F148:AP148,6),0)+IF(COUNT(F148:AP148)&gt;6,LARGE(F148:AP148,7),0)+IF(COUNT(F148:AP148)&gt;7,LARGE(F148:AP148,8),0)+IF(COUNT(F148:AP148)&gt;8,LARGE(F148:AP148,9),0)+IF(COUNT(F148:AP148)&gt;9,LARGE(F148:AP148,10),0)+IF(COUNT(F148:AP148)&gt;10,LARGE(F148:AP148,11),0)+IF(COUNT(F148:AP148)&gt;11,LARGE(F148:AP148,12),0)+IF(COUNT(F148:AP148)&gt;12,LARGE(F148:AP148,13),0)+IF(COUNT(F148:AP148)&gt;13,LARGE(F148:AP148,14),0)+IF(COUNT(F148:AP148)&gt;14,LARGE(F148:AP148,15),0)</f>
        <v>44</v>
      </c>
      <c r="AT148" s="4">
        <f>IF(COUNT(F148:AP148)&lt;22,IF(COUNT(F148:AP148)&gt;14,(COUNT(F148:AP148)-15),0)*20,120)</f>
        <v>0</v>
      </c>
      <c r="AU148" s="3">
        <f t="shared" si="8"/>
        <v>44</v>
      </c>
    </row>
    <row r="149" spans="2:47" ht="15.75" customHeight="1">
      <c r="B149" s="63" t="s">
        <v>495</v>
      </c>
      <c r="C149" s="63" t="s">
        <v>496</v>
      </c>
      <c r="D149" s="63" t="s">
        <v>246</v>
      </c>
      <c r="E149" s="63" t="s">
        <v>497</v>
      </c>
      <c r="AM149" s="17">
        <v>44</v>
      </c>
      <c r="AQ149" s="3">
        <f>SUM(F149:AP149)</f>
        <v>44</v>
      </c>
      <c r="AR149" s="4">
        <f>(COUNT(F149:AP149))</f>
        <v>1</v>
      </c>
      <c r="AS149" s="4">
        <f>IF(COUNT(F149:AP149)&gt;0,LARGE(F149:AP149,1),0)+IF(COUNT(F149:AP149)&gt;1,LARGE(F149:AP149,2),0)+IF(COUNT(F149:AP149)&gt;2,LARGE(F149:AP149,3),0)+IF(COUNT(F149:AP149)&gt;3,LARGE(F149:AP149,4),0)+IF(COUNT(F149:AP149)&gt;4,LARGE(F149:AP149,5),0)+IF(COUNT(F149:AP149)&gt;5,LARGE(F149:AP149,6),0)+IF(COUNT(F149:AP149)&gt;6,LARGE(F149:AP149,7),0)+IF(COUNT(F149:AP149)&gt;7,LARGE(F149:AP149,8),0)+IF(COUNT(F149:AP149)&gt;8,LARGE(F149:AP149,9),0)+IF(COUNT(F149:AP149)&gt;9,LARGE(F149:AP149,10),0)+IF(COUNT(F149:AP149)&gt;10,LARGE(F149:AP149,11),0)+IF(COUNT(F149:AP149)&gt;11,LARGE(F149:AP149,12),0)+IF(COUNT(F149:AP149)&gt;12,LARGE(F149:AP149,13),0)+IF(COUNT(F149:AP149)&gt;13,LARGE(F149:AP149,14),0)+IF(COUNT(F149:AP149)&gt;14,LARGE(F149:AP149,15),0)</f>
        <v>44</v>
      </c>
      <c r="AT149" s="4">
        <f>IF(COUNT(F149:AP149)&lt;22,IF(COUNT(F149:AP149)&gt;14,(COUNT(F149:AP149)-15),0)*20,120)</f>
        <v>0</v>
      </c>
      <c r="AU149" s="3">
        <f t="shared" si="8"/>
        <v>44</v>
      </c>
    </row>
    <row r="150" spans="2:47" ht="15.75" customHeight="1">
      <c r="B150" s="18" t="s">
        <v>397</v>
      </c>
      <c r="C150" s="18" t="s">
        <v>62</v>
      </c>
      <c r="D150" s="37">
        <v>71</v>
      </c>
      <c r="E150" s="18" t="s">
        <v>392</v>
      </c>
      <c r="AB150" s="4">
        <v>44</v>
      </c>
      <c r="AQ150" s="3">
        <f>SUM(F150:AP150)</f>
        <v>44</v>
      </c>
      <c r="AR150" s="4">
        <f aca="true" t="shared" si="9" ref="AR150:AR223">(COUNT(F150:AP150))</f>
        <v>1</v>
      </c>
      <c r="AS150" s="4">
        <f aca="true" t="shared" si="10" ref="AS150:AS223">IF(COUNT(F150:AP150)&gt;0,LARGE(F150:AP150,1),0)+IF(COUNT(F150:AP150)&gt;1,LARGE(F150:AP150,2),0)+IF(COUNT(F150:AP150)&gt;2,LARGE(F150:AP150,3),0)+IF(COUNT(F150:AP150)&gt;3,LARGE(F150:AP150,4),0)+IF(COUNT(F150:AP150)&gt;4,LARGE(F150:AP150,5),0)+IF(COUNT(F150:AP150)&gt;5,LARGE(F150:AP150,6),0)+IF(COUNT(F150:AP150)&gt;6,LARGE(F150:AP150,7),0)+IF(COUNT(F150:AP150)&gt;7,LARGE(F150:AP150,8),0)+IF(COUNT(F150:AP150)&gt;8,LARGE(F150:AP150,9),0)+IF(COUNT(F150:AP150)&gt;9,LARGE(F150:AP150,10),0)+IF(COUNT(F150:AP150)&gt;10,LARGE(F150:AP150,11),0)+IF(COUNT(F150:AP150)&gt;11,LARGE(F150:AP150,12),0)+IF(COUNT(F150:AP150)&gt;12,LARGE(F150:AP150,13),0)+IF(COUNT(F150:AP150)&gt;13,LARGE(F150:AP150,14),0)+IF(COUNT(F150:AP150)&gt;14,LARGE(F150:AP150,15),0)</f>
        <v>44</v>
      </c>
      <c r="AT150" s="4">
        <f aca="true" t="shared" si="11" ref="AT150:AT223">IF(COUNT(F150:AP150)&lt;22,IF(COUNT(F150:AP150)&gt;14,(COUNT(F150:AP150)-15),0)*20,120)</f>
        <v>0</v>
      </c>
      <c r="AU150" s="3">
        <f t="shared" si="8"/>
        <v>44</v>
      </c>
    </row>
    <row r="151" spans="1:49" ht="15.75" customHeight="1">
      <c r="A151" s="24"/>
      <c r="B151" s="22" t="s">
        <v>134</v>
      </c>
      <c r="C151" s="22" t="s">
        <v>135</v>
      </c>
      <c r="D151" s="22">
        <v>1968</v>
      </c>
      <c r="E151" s="22" t="s">
        <v>136</v>
      </c>
      <c r="H151" s="17">
        <v>44</v>
      </c>
      <c r="AQ151" s="3">
        <f>SUM(F151:AP151)</f>
        <v>44</v>
      </c>
      <c r="AR151" s="4">
        <f>(COUNT(F151:AP151))</f>
        <v>1</v>
      </c>
      <c r="AS151" s="4">
        <f>IF(COUNT(F151:AP151)&gt;0,LARGE(F151:AP151,1),0)+IF(COUNT(F151:AP151)&gt;1,LARGE(F151:AP151,2),0)+IF(COUNT(F151:AP151)&gt;2,LARGE(F151:AP151,3),0)+IF(COUNT(F151:AP151)&gt;3,LARGE(F151:AP151,4),0)+IF(COUNT(F151:AP151)&gt;4,LARGE(F151:AP151,5),0)+IF(COUNT(F151:AP151)&gt;5,LARGE(F151:AP151,6),0)+IF(COUNT(F151:AP151)&gt;6,LARGE(F151:AP151,7),0)+IF(COUNT(F151:AP151)&gt;7,LARGE(F151:AP151,8),0)+IF(COUNT(F151:AP151)&gt;8,LARGE(F151:AP151,9),0)+IF(COUNT(F151:AP151)&gt;9,LARGE(F151:AP151,10),0)+IF(COUNT(F151:AP151)&gt;10,LARGE(F151:AP151,11),0)+IF(COUNT(F151:AP151)&gt;11,LARGE(F151:AP151,12),0)+IF(COUNT(F151:AP151)&gt;12,LARGE(F151:AP151,13),0)+IF(COUNT(F151:AP151)&gt;13,LARGE(F151:AP151,14),0)+IF(COUNT(F151:AP151)&gt;14,LARGE(F151:AP151,15),0)</f>
        <v>44</v>
      </c>
      <c r="AT151" s="4">
        <f>IF(COUNT(F151:AP151)&lt;22,IF(COUNT(F151:AP151)&gt;14,(COUNT(F151:AP151)-15),0)*20,120)</f>
        <v>0</v>
      </c>
      <c r="AU151" s="3">
        <f t="shared" si="8"/>
        <v>44</v>
      </c>
      <c r="AV151" s="15" t="str">
        <f>B151</f>
        <v>Klinkenberg</v>
      </c>
      <c r="AW151" s="4">
        <f>A151</f>
        <v>0</v>
      </c>
    </row>
    <row r="152" spans="2:47" ht="15.75" customHeight="1">
      <c r="B152" s="52" t="s">
        <v>445</v>
      </c>
      <c r="C152" s="52" t="s">
        <v>446</v>
      </c>
      <c r="D152" s="52"/>
      <c r="E152" s="52" t="s">
        <v>447</v>
      </c>
      <c r="AC152" s="4">
        <v>44</v>
      </c>
      <c r="AQ152" s="3">
        <f>SUM(F152:AP152)</f>
        <v>44</v>
      </c>
      <c r="AR152" s="4">
        <f>(COUNT(F152:AP152))</f>
        <v>1</v>
      </c>
      <c r="AS152" s="4">
        <f>IF(COUNT(F152:AP152)&gt;0,LARGE(F152:AP152,1),0)+IF(COUNT(F152:AP152)&gt;1,LARGE(F152:AP152,2),0)+IF(COUNT(F152:AP152)&gt;2,LARGE(F152:AP152,3),0)+IF(COUNT(F152:AP152)&gt;3,LARGE(F152:AP152,4),0)+IF(COUNT(F152:AP152)&gt;4,LARGE(F152:AP152,5),0)+IF(COUNT(F152:AP152)&gt;5,LARGE(F152:AP152,6),0)+IF(COUNT(F152:AP152)&gt;6,LARGE(F152:AP152,7),0)+IF(COUNT(F152:AP152)&gt;7,LARGE(F152:AP152,8),0)+IF(COUNT(F152:AP152)&gt;8,LARGE(F152:AP152,9),0)+IF(COUNT(F152:AP152)&gt;9,LARGE(F152:AP152,10),0)+IF(COUNT(F152:AP152)&gt;10,LARGE(F152:AP152,11),0)+IF(COUNT(F152:AP152)&gt;11,LARGE(F152:AP152,12),0)+IF(COUNT(F152:AP152)&gt;12,LARGE(F152:AP152,13),0)+IF(COUNT(F152:AP152)&gt;13,LARGE(F152:AP152,14),0)+IF(COUNT(F152:AP152)&gt;14,LARGE(F152:AP152,15),0)</f>
        <v>44</v>
      </c>
      <c r="AT152" s="4">
        <f>IF(COUNT(F152:AP152)&lt;22,IF(COUNT(F152:AP152)&gt;14,(COUNT(F152:AP152)-15),0)*20,120)</f>
        <v>0</v>
      </c>
      <c r="AU152" s="3">
        <f t="shared" si="8"/>
        <v>44</v>
      </c>
    </row>
    <row r="153" spans="1:49" ht="15.75" customHeight="1">
      <c r="A153" s="32"/>
      <c r="B153" s="18" t="s">
        <v>119</v>
      </c>
      <c r="C153" s="18" t="s">
        <v>120</v>
      </c>
      <c r="D153" s="18">
        <v>69</v>
      </c>
      <c r="E153" s="18" t="s">
        <v>96</v>
      </c>
      <c r="G153" s="11">
        <v>44</v>
      </c>
      <c r="H153" s="10"/>
      <c r="I153" s="10"/>
      <c r="J153" s="10"/>
      <c r="K153" s="10"/>
      <c r="L153" s="13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3">
        <f>SUM(F153:AP153)</f>
        <v>44</v>
      </c>
      <c r="AR153" s="4">
        <f>(COUNT(F153:AP153))</f>
        <v>1</v>
      </c>
      <c r="AS153" s="4">
        <f>IF(COUNT(F153:AP153)&gt;0,LARGE(F153:AP153,1),0)+IF(COUNT(F153:AP153)&gt;1,LARGE(F153:AP153,2),0)+IF(COUNT(F153:AP153)&gt;2,LARGE(F153:AP153,3),0)+IF(COUNT(F153:AP153)&gt;3,LARGE(F153:AP153,4),0)+IF(COUNT(F153:AP153)&gt;4,LARGE(F153:AP153,5),0)+IF(COUNT(F153:AP153)&gt;5,LARGE(F153:AP153,6),0)+IF(COUNT(F153:AP153)&gt;6,LARGE(F153:AP153,7),0)+IF(COUNT(F153:AP153)&gt;7,LARGE(F153:AP153,8),0)+IF(COUNT(F153:AP153)&gt;8,LARGE(F153:AP153,9),0)+IF(COUNT(F153:AP153)&gt;9,LARGE(F153:AP153,10),0)+IF(COUNT(F153:AP153)&gt;10,LARGE(F153:AP153,11),0)+IF(COUNT(F153:AP153)&gt;11,LARGE(F153:AP153,12),0)+IF(COUNT(F153:AP153)&gt;12,LARGE(F153:AP153,13),0)+IF(COUNT(F153:AP153)&gt;13,LARGE(F153:AP153,14),0)+IF(COUNT(F153:AP153)&gt;14,LARGE(F153:AP153,15),0)</f>
        <v>44</v>
      </c>
      <c r="AT153" s="4">
        <f>IF(COUNT(F153:AP153)&lt;22,IF(COUNT(F153:AP153)&gt;14,(COUNT(F153:AP153)-15),0)*20,120)</f>
        <v>0</v>
      </c>
      <c r="AU153" s="3">
        <f t="shared" si="8"/>
        <v>44</v>
      </c>
      <c r="AV153" s="4" t="str">
        <f>B153</f>
        <v>Langhanki</v>
      </c>
      <c r="AW153" s="4">
        <f>A153</f>
        <v>0</v>
      </c>
    </row>
    <row r="154" spans="1:48" ht="15.75" customHeight="1">
      <c r="A154" s="24"/>
      <c r="B154" s="18" t="s">
        <v>86</v>
      </c>
      <c r="C154" s="18" t="s">
        <v>87</v>
      </c>
      <c r="D154" s="18">
        <v>68</v>
      </c>
      <c r="E154" s="18" t="s">
        <v>79</v>
      </c>
      <c r="G154" s="17">
        <v>44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3">
        <f>SUM(F154:AP154)</f>
        <v>44</v>
      </c>
      <c r="AR154" s="4">
        <f>(COUNT(F154:AP154))</f>
        <v>1</v>
      </c>
      <c r="AS154" s="4">
        <f>IF(COUNT(F154:AP154)&gt;0,LARGE(F154:AP154,1),0)+IF(COUNT(F154:AP154)&gt;1,LARGE(F154:AP154,2),0)+IF(COUNT(F154:AP154)&gt;2,LARGE(F154:AP154,3),0)+IF(COUNT(F154:AP154)&gt;3,LARGE(F154:AP154,4),0)+IF(COUNT(F154:AP154)&gt;4,LARGE(F154:AP154,5),0)+IF(COUNT(F154:AP154)&gt;5,LARGE(F154:AP154,6),0)+IF(COUNT(F154:AP154)&gt;6,LARGE(F154:AP154,7),0)+IF(COUNT(F154:AP154)&gt;7,LARGE(F154:AP154,8),0)+IF(COUNT(F154:AP154)&gt;8,LARGE(F154:AP154,9),0)+IF(COUNT(F154:AP154)&gt;9,LARGE(F154:AP154,10),0)+IF(COUNT(F154:AP154)&gt;10,LARGE(F154:AP154,11),0)+IF(COUNT(F154:AP154)&gt;11,LARGE(F154:AP154,12),0)+IF(COUNT(F154:AP154)&gt;12,LARGE(F154:AP154,13),0)+IF(COUNT(F154:AP154)&gt;13,LARGE(F154:AP154,14),0)+IF(COUNT(F154:AP154)&gt;14,LARGE(F154:AP154,15),0)</f>
        <v>44</v>
      </c>
      <c r="AT154" s="4">
        <f>IF(COUNT(F154:AP154)&lt;22,IF(COUNT(F154:AP154)&gt;14,(COUNT(F154:AP154)-15),0)*20,120)</f>
        <v>0</v>
      </c>
      <c r="AU154" s="3">
        <f t="shared" si="8"/>
        <v>44</v>
      </c>
      <c r="AV154" s="3" t="str">
        <f>B154</f>
        <v>Lübbers</v>
      </c>
    </row>
    <row r="155" spans="2:47" ht="15.75" customHeight="1">
      <c r="B155" s="27" t="s">
        <v>240</v>
      </c>
      <c r="C155" s="27" t="s">
        <v>62</v>
      </c>
      <c r="D155" s="27">
        <v>1972</v>
      </c>
      <c r="E155" s="27"/>
      <c r="L155" s="4">
        <v>44</v>
      </c>
      <c r="AQ155" s="3">
        <f>SUM(F155:AP155)</f>
        <v>44</v>
      </c>
      <c r="AR155" s="4">
        <f>(COUNT(F155:AP155))</f>
        <v>1</v>
      </c>
      <c r="AS155" s="4">
        <f>IF(COUNT(F155:AP155)&gt;0,LARGE(F155:AP155,1),0)+IF(COUNT(F155:AP155)&gt;1,LARGE(F155:AP155,2),0)+IF(COUNT(F155:AP155)&gt;2,LARGE(F155:AP155,3),0)+IF(COUNT(F155:AP155)&gt;3,LARGE(F155:AP155,4),0)+IF(COUNT(F155:AP155)&gt;4,LARGE(F155:AP155,5),0)+IF(COUNT(F155:AP155)&gt;5,LARGE(F155:AP155,6),0)+IF(COUNT(F155:AP155)&gt;6,LARGE(F155:AP155,7),0)+IF(COUNT(F155:AP155)&gt;7,LARGE(F155:AP155,8),0)+IF(COUNT(F155:AP155)&gt;8,LARGE(F155:AP155,9),0)+IF(COUNT(F155:AP155)&gt;9,LARGE(F155:AP155,10),0)+IF(COUNT(F155:AP155)&gt;10,LARGE(F155:AP155,11),0)+IF(COUNT(F155:AP155)&gt;11,LARGE(F155:AP155,12),0)+IF(COUNT(F155:AP155)&gt;12,LARGE(F155:AP155,13),0)+IF(COUNT(F155:AP155)&gt;13,LARGE(F155:AP155,14),0)+IF(COUNT(F155:AP155)&gt;14,LARGE(F155:AP155,15),0)</f>
        <v>44</v>
      </c>
      <c r="AT155" s="4">
        <f>IF(COUNT(F155:AP155)&lt;22,IF(COUNT(F155:AP155)&gt;14,(COUNT(F155:AP155)-15),0)*20,120)</f>
        <v>0</v>
      </c>
      <c r="AU155" s="3">
        <f t="shared" si="8"/>
        <v>44</v>
      </c>
    </row>
    <row r="156" spans="2:47" ht="15.75" customHeight="1">
      <c r="B156" s="18" t="s">
        <v>264</v>
      </c>
      <c r="C156" s="31" t="s">
        <v>265</v>
      </c>
      <c r="D156" s="31"/>
      <c r="E156" s="31" t="s">
        <v>266</v>
      </c>
      <c r="O156" s="4">
        <v>44</v>
      </c>
      <c r="AQ156" s="3">
        <f>SUM(F156:AP156)</f>
        <v>44</v>
      </c>
      <c r="AR156" s="4">
        <f>(COUNT(G156:AP156))</f>
        <v>1</v>
      </c>
      <c r="AS156" s="4">
        <f>IF(COUNT(G156:AP156)&gt;0,LARGE(G156:AP156,1),0)+IF(COUNT(G156:AP156)&gt;1,LARGE(G156:AP156,2),0)+IF(COUNT(G156:AP156)&gt;2,LARGE(G156:AP156,3),0)+IF(COUNT(G156:AP156)&gt;3,LARGE(G156:AP156,4),0)+IF(COUNT(G156:AP156)&gt;4,LARGE(G156:AP156,5),0)+IF(COUNT(G156:AP156)&gt;5,LARGE(G156:AP156,6),0)+IF(COUNT(G156:AP156)&gt;6,LARGE(G156:AP156,7),0)+IF(COUNT(G156:AP156)&gt;7,LARGE(G156:AP156,8),0)+IF(COUNT(G156:AP156)&gt;8,LARGE(G156:AP156,9),0)+IF(COUNT(G156:AP156)&gt;9,LARGE(G156:AP156,10),0)+IF(COUNT(G156:AP156)&gt;10,LARGE(G156:AP156,11),0)+IF(COUNT(G156:AP156)&gt;11,LARGE(G156:AP156,12),0)+IF(COUNT(G156:AP156)&gt;12,LARGE(G156:AP156,13),0)+IF(COUNT(G156:AP156)&gt;13,LARGE(G156:AP156,14),0)+IF(COUNT(G156:AP156)&gt;14,LARGE(G156:AP156,15),0)</f>
        <v>44</v>
      </c>
      <c r="AT156" s="4">
        <f>IF(COUNT(G156:AP156)&lt;22,IF(COUNT(G156:AP156)&gt;14,(COUNT(G156:AP156)-15),0)*20,120)</f>
        <v>0</v>
      </c>
      <c r="AU156" s="3">
        <f t="shared" si="8"/>
        <v>44</v>
      </c>
    </row>
    <row r="157" spans="2:47" ht="15.75" customHeight="1">
      <c r="B157" s="35" t="s">
        <v>301</v>
      </c>
      <c r="C157" s="35" t="s">
        <v>54</v>
      </c>
      <c r="D157" s="36">
        <v>1968</v>
      </c>
      <c r="E157" s="35" t="s">
        <v>302</v>
      </c>
      <c r="Q157" s="34">
        <v>44</v>
      </c>
      <c r="AQ157" s="3">
        <f>SUM(F157:AP157)</f>
        <v>44</v>
      </c>
      <c r="AR157" s="4">
        <f>(COUNT(F157:AP157))</f>
        <v>1</v>
      </c>
      <c r="AS157" s="4">
        <f>IF(COUNT(F157:AP157)&gt;0,LARGE(F157:AP157,1),0)+IF(COUNT(F157:AP157)&gt;1,LARGE(F157:AP157,2),0)+IF(COUNT(F157:AP157)&gt;2,LARGE(F157:AP157,3),0)+IF(COUNT(F157:AP157)&gt;3,LARGE(F157:AP157,4),0)+IF(COUNT(F157:AP157)&gt;4,LARGE(F157:AP157,5),0)+IF(COUNT(F157:AP157)&gt;5,LARGE(F157:AP157,6),0)+IF(COUNT(F157:AP157)&gt;6,LARGE(F157:AP157,7),0)+IF(COUNT(F157:AP157)&gt;7,LARGE(F157:AP157,8),0)+IF(COUNT(F157:AP157)&gt;8,LARGE(F157:AP157,9),0)+IF(COUNT(F157:AP157)&gt;9,LARGE(F157:AP157,10),0)+IF(COUNT(F157:AP157)&gt;10,LARGE(F157:AP157,11),0)+IF(COUNT(F157:AP157)&gt;11,LARGE(F157:AP157,12),0)+IF(COUNT(F157:AP157)&gt;12,LARGE(F157:AP157,13),0)+IF(COUNT(F157:AP157)&gt;13,LARGE(F157:AP157,14),0)+IF(COUNT(F157:AP157)&gt;14,LARGE(F157:AP157,15),0)</f>
        <v>44</v>
      </c>
      <c r="AT157" s="4">
        <f>IF(COUNT(F157:AP157)&lt;22,IF(COUNT(F157:AP157)&gt;14,(COUNT(F157:AP157)-15),0)*20,120)</f>
        <v>0</v>
      </c>
      <c r="AU157" s="3">
        <f t="shared" si="8"/>
        <v>44</v>
      </c>
    </row>
    <row r="158" spans="2:47" ht="15.75" customHeight="1">
      <c r="B158" s="35" t="s">
        <v>315</v>
      </c>
      <c r="C158" s="35" t="s">
        <v>109</v>
      </c>
      <c r="D158" s="36">
        <v>1968</v>
      </c>
      <c r="E158" s="35" t="s">
        <v>316</v>
      </c>
      <c r="Q158" s="17">
        <v>44</v>
      </c>
      <c r="AQ158" s="3">
        <f>SUM(F158:AP158)</f>
        <v>44</v>
      </c>
      <c r="AR158" s="4">
        <f>(COUNT(F158:AP158))</f>
        <v>1</v>
      </c>
      <c r="AS158" s="4">
        <f>IF(COUNT(F158:AP158)&gt;0,LARGE(F158:AP158,1),0)+IF(COUNT(F158:AP158)&gt;1,LARGE(F158:AP158,2),0)+IF(COUNT(F158:AP158)&gt;2,LARGE(F158:AP158,3),0)+IF(COUNT(F158:AP158)&gt;3,LARGE(F158:AP158,4),0)+IF(COUNT(F158:AP158)&gt;4,LARGE(F158:AP158,5),0)+IF(COUNT(F158:AP158)&gt;5,LARGE(F158:AP158,6),0)+IF(COUNT(F158:AP158)&gt;6,LARGE(F158:AP158,7),0)+IF(COUNT(F158:AP158)&gt;7,LARGE(F158:AP158,8),0)+IF(COUNT(F158:AP158)&gt;8,LARGE(F158:AP158,9),0)+IF(COUNT(F158:AP158)&gt;9,LARGE(F158:AP158,10),0)+IF(COUNT(F158:AP158)&gt;10,LARGE(F158:AP158,11),0)+IF(COUNT(F158:AP158)&gt;11,LARGE(F158:AP158,12),0)+IF(COUNT(F158:AP158)&gt;12,LARGE(F158:AP158,13),0)+IF(COUNT(F158:AP158)&gt;13,LARGE(F158:AP158,14),0)+IF(COUNT(F158:AP158)&gt;14,LARGE(F158:AP158,15),0)</f>
        <v>44</v>
      </c>
      <c r="AT158" s="4">
        <f>IF(COUNT(F158:AP158)&lt;22,IF(COUNT(F158:AP158)&gt;14,(COUNT(F158:AP158)-15),0)*20,120)</f>
        <v>0</v>
      </c>
      <c r="AU158" s="3">
        <f t="shared" si="8"/>
        <v>44</v>
      </c>
    </row>
    <row r="159" spans="2:47" ht="15.75" customHeight="1">
      <c r="B159" s="33" t="s">
        <v>278</v>
      </c>
      <c r="C159" s="33" t="s">
        <v>279</v>
      </c>
      <c r="D159" s="33">
        <v>1969</v>
      </c>
      <c r="E159" s="33" t="s">
        <v>150</v>
      </c>
      <c r="P159" s="4">
        <v>43</v>
      </c>
      <c r="AQ159" s="3">
        <f>SUM(F159:AP159)</f>
        <v>43</v>
      </c>
      <c r="AR159" s="4">
        <f>(COUNT(F159:AP159))</f>
        <v>1</v>
      </c>
      <c r="AS159" s="4">
        <f>IF(COUNT(F159:AP159)&gt;0,LARGE(F159:AP159,1),0)+IF(COUNT(F159:AP159)&gt;1,LARGE(F159:AP159,2),0)+IF(COUNT(F159:AP159)&gt;2,LARGE(F159:AP159,3),0)+IF(COUNT(F159:AP159)&gt;3,LARGE(F159:AP159,4),0)+IF(COUNT(F159:AP159)&gt;4,LARGE(F159:AP159,5),0)+IF(COUNT(F159:AP159)&gt;5,LARGE(F159:AP159,6),0)+IF(COUNT(F159:AP159)&gt;6,LARGE(F159:AP159,7),0)+IF(COUNT(F159:AP159)&gt;7,LARGE(F159:AP159,8),0)+IF(COUNT(F159:AP159)&gt;8,LARGE(F159:AP159,9),0)+IF(COUNT(F159:AP159)&gt;9,LARGE(F159:AP159,10),0)+IF(COUNT(F159:AP159)&gt;10,LARGE(F159:AP159,11),0)+IF(COUNT(F159:AP159)&gt;11,LARGE(F159:AP159,12),0)+IF(COUNT(F159:AP159)&gt;12,LARGE(F159:AP159,13),0)+IF(COUNT(F159:AP159)&gt;13,LARGE(F159:AP159,14),0)+IF(COUNT(F159:AP159)&gt;14,LARGE(F159:AP159,15),0)</f>
        <v>43</v>
      </c>
      <c r="AT159" s="4">
        <f>IF(COUNT(F159:AP159)&lt;22,IF(COUNT(F159:AP159)&gt;14,(COUNT(F159:AP159)-15),0)*20,120)</f>
        <v>0</v>
      </c>
      <c r="AU159" s="3">
        <f t="shared" si="8"/>
        <v>43</v>
      </c>
    </row>
    <row r="160" spans="1:49" ht="15.75" customHeight="1">
      <c r="A160" s="24"/>
      <c r="B160" s="18" t="s">
        <v>203</v>
      </c>
      <c r="C160" s="18" t="s">
        <v>204</v>
      </c>
      <c r="E160" s="18" t="s">
        <v>205</v>
      </c>
      <c r="K160" s="4">
        <v>43</v>
      </c>
      <c r="AQ160" s="3">
        <f>SUM(F160:AP160)</f>
        <v>43</v>
      </c>
      <c r="AR160" s="4">
        <f>(COUNT(F160:AP160))</f>
        <v>1</v>
      </c>
      <c r="AS160" s="4">
        <f>IF(COUNT(F160:AP160)&gt;0,LARGE(F160:AP160,1),0)+IF(COUNT(F160:AP160)&gt;1,LARGE(F160:AP160,2),0)+IF(COUNT(F160:AP160)&gt;2,LARGE(F160:AP160,3),0)+IF(COUNT(F160:AP160)&gt;3,LARGE(F160:AP160,4),0)+IF(COUNT(F160:AP160)&gt;4,LARGE(F160:AP160,5),0)+IF(COUNT(F160:AP160)&gt;5,LARGE(F160:AP160,6),0)+IF(COUNT(F160:AP160)&gt;6,LARGE(F160:AP160,7),0)+IF(COUNT(F160:AP160)&gt;7,LARGE(F160:AP160,8),0)+IF(COUNT(F160:AP160)&gt;8,LARGE(F160:AP160,9),0)+IF(COUNT(F160:AP160)&gt;9,LARGE(F160:AP160,10),0)+IF(COUNT(F160:AP160)&gt;10,LARGE(F160:AP160,11),0)+IF(COUNT(F160:AP160)&gt;11,LARGE(F160:AP160,12),0)+IF(COUNT(F160:AP160)&gt;12,LARGE(F160:AP160,13),0)+IF(COUNT(F160:AP160)&gt;13,LARGE(F160:AP160,14),0)+IF(COUNT(F160:AP160)&gt;14,LARGE(F160:AP160,15),0)</f>
        <v>43</v>
      </c>
      <c r="AT160" s="4">
        <f>IF(COUNT(F160:AP160)&lt;22,IF(COUNT(F160:AP160)&gt;14,(COUNT(F160:AP160)-15),0)*20,120)</f>
        <v>0</v>
      </c>
      <c r="AU160" s="3">
        <f t="shared" si="8"/>
        <v>43</v>
      </c>
      <c r="AV160" s="15" t="str">
        <f>B160</f>
        <v>Florquin</v>
      </c>
      <c r="AW160" s="4">
        <f>A160</f>
        <v>0</v>
      </c>
    </row>
    <row r="161" spans="2:47" ht="15.75" customHeight="1">
      <c r="B161" s="45" t="s">
        <v>385</v>
      </c>
      <c r="C161" s="45" t="s">
        <v>386</v>
      </c>
      <c r="D161" s="45" t="s">
        <v>246</v>
      </c>
      <c r="E161" s="45" t="s">
        <v>384</v>
      </c>
      <c r="AA161" s="4">
        <v>43</v>
      </c>
      <c r="AQ161" s="3">
        <f>SUM(F161:AP161)</f>
        <v>43</v>
      </c>
      <c r="AR161" s="4">
        <f>(COUNT(F161:AP161))</f>
        <v>1</v>
      </c>
      <c r="AS161" s="4">
        <f>IF(COUNT(F161:AP161)&gt;0,LARGE(F161:AP161,1),0)+IF(COUNT(F161:AP161)&gt;1,LARGE(F161:AP161,2),0)+IF(COUNT(F161:AP161)&gt;2,LARGE(F161:AP161,3),0)+IF(COUNT(F161:AP161)&gt;3,LARGE(F161:AP161,4),0)+IF(COUNT(F161:AP161)&gt;4,LARGE(F161:AP161,5),0)+IF(COUNT(F161:AP161)&gt;5,LARGE(F161:AP161,6),0)+IF(COUNT(F161:AP161)&gt;6,LARGE(F161:AP161,7),0)+IF(COUNT(F161:AP161)&gt;7,LARGE(F161:AP161,8),0)+IF(COUNT(F161:AP161)&gt;8,LARGE(F161:AP161,9),0)+IF(COUNT(F161:AP161)&gt;9,LARGE(F161:AP161,10),0)+IF(COUNT(F161:AP161)&gt;10,LARGE(F161:AP161,11),0)+IF(COUNT(F161:AP161)&gt;11,LARGE(F161:AP161,12),0)+IF(COUNT(F161:AP161)&gt;12,LARGE(F161:AP161,13),0)+IF(COUNT(F161:AP161)&gt;13,LARGE(F161:AP161,14),0)+IF(COUNT(F161:AP161)&gt;14,LARGE(F161:AP161,15),0)</f>
        <v>43</v>
      </c>
      <c r="AT161" s="4">
        <f>IF(COUNT(F161:AP161)&lt;22,IF(COUNT(F161:AP161)&gt;14,(COUNT(F161:AP161)-15),0)*20,120)</f>
        <v>0</v>
      </c>
      <c r="AU161" s="3">
        <f t="shared" si="8"/>
        <v>43</v>
      </c>
    </row>
    <row r="162" spans="2:47" ht="15.75" customHeight="1">
      <c r="B162" s="35" t="s">
        <v>317</v>
      </c>
      <c r="C162" s="35" t="s">
        <v>318</v>
      </c>
      <c r="D162" s="36">
        <v>1971</v>
      </c>
      <c r="E162" s="35" t="s">
        <v>292</v>
      </c>
      <c r="Q162" s="17">
        <v>43</v>
      </c>
      <c r="AQ162" s="3">
        <f>SUM(F162:AP162)</f>
        <v>43</v>
      </c>
      <c r="AR162" s="4">
        <f>(COUNT(F162:AP162))</f>
        <v>1</v>
      </c>
      <c r="AS162" s="4">
        <f>IF(COUNT(F162:AP162)&gt;0,LARGE(F162:AP162,1),0)+IF(COUNT(F162:AP162)&gt;1,LARGE(F162:AP162,2),0)+IF(COUNT(F162:AP162)&gt;2,LARGE(F162:AP162,3),0)+IF(COUNT(F162:AP162)&gt;3,LARGE(F162:AP162,4),0)+IF(COUNT(F162:AP162)&gt;4,LARGE(F162:AP162,5),0)+IF(COUNT(F162:AP162)&gt;5,LARGE(F162:AP162,6),0)+IF(COUNT(F162:AP162)&gt;6,LARGE(F162:AP162,7),0)+IF(COUNT(F162:AP162)&gt;7,LARGE(F162:AP162,8),0)+IF(COUNT(F162:AP162)&gt;8,LARGE(F162:AP162,9),0)+IF(COUNT(F162:AP162)&gt;9,LARGE(F162:AP162,10),0)+IF(COUNT(F162:AP162)&gt;10,LARGE(F162:AP162,11),0)+IF(COUNT(F162:AP162)&gt;11,LARGE(F162:AP162,12),0)+IF(COUNT(F162:AP162)&gt;12,LARGE(F162:AP162,13),0)+IF(COUNT(F162:AP162)&gt;13,LARGE(F162:AP162,14),0)+IF(COUNT(F162:AP162)&gt;14,LARGE(F162:AP162,15),0)</f>
        <v>43</v>
      </c>
      <c r="AT162" s="4">
        <f>IF(COUNT(F162:AP162)&lt;22,IF(COUNT(F162:AP162)&gt;14,(COUNT(F162:AP162)-15),0)*20,120)</f>
        <v>0</v>
      </c>
      <c r="AU162" s="3">
        <f t="shared" si="8"/>
        <v>43</v>
      </c>
    </row>
    <row r="163" spans="1:48" ht="15.75" customHeight="1">
      <c r="A163" s="24"/>
      <c r="B163" s="19" t="s">
        <v>65</v>
      </c>
      <c r="C163" s="19" t="s">
        <v>66</v>
      </c>
      <c r="D163" s="20" t="s">
        <v>56</v>
      </c>
      <c r="E163" s="21" t="s">
        <v>46</v>
      </c>
      <c r="F163" s="10">
        <v>43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3">
        <f>SUM(F163:AP163)</f>
        <v>43</v>
      </c>
      <c r="AR163" s="4">
        <f>(COUNT(F163:AP163))</f>
        <v>1</v>
      </c>
      <c r="AS163" s="4">
        <f>IF(COUNT(F163:AP163)&gt;0,LARGE(F163:AP163,1),0)+IF(COUNT(F163:AP163)&gt;1,LARGE(F163:AP163,2),0)+IF(COUNT(F163:AP163)&gt;2,LARGE(F163:AP163,3),0)+IF(COUNT(F163:AP163)&gt;3,LARGE(F163:AP163,4),0)+IF(COUNT(F163:AP163)&gt;4,LARGE(F163:AP163,5),0)+IF(COUNT(F163:AP163)&gt;5,LARGE(F163:AP163,6),0)+IF(COUNT(F163:AP163)&gt;6,LARGE(F163:AP163,7),0)+IF(COUNT(F163:AP163)&gt;7,LARGE(F163:AP163,8),0)+IF(COUNT(F163:AP163)&gt;8,LARGE(F163:AP163,9),0)+IF(COUNT(F163:AP163)&gt;9,LARGE(F163:AP163,10),0)+IF(COUNT(F163:AP163)&gt;10,LARGE(F163:AP163,11),0)+IF(COUNT(F163:AP163)&gt;11,LARGE(F163:AP163,12),0)+IF(COUNT(F163:AP163)&gt;12,LARGE(F163:AP163,13),0)+IF(COUNT(F163:AP163)&gt;13,LARGE(F163:AP163,14),0)+IF(COUNT(F163:AP163)&gt;14,LARGE(F163:AP163,15),0)</f>
        <v>43</v>
      </c>
      <c r="AT163" s="4">
        <f>IF(COUNT(F163:AP163)&lt;22,IF(COUNT(F163:AP163)&gt;14,(COUNT(F163:AP163)-15),0)*20,120)</f>
        <v>0</v>
      </c>
      <c r="AU163" s="3">
        <f t="shared" si="8"/>
        <v>43</v>
      </c>
      <c r="AV163" s="3" t="str">
        <f>B163</f>
        <v>Laufenberg</v>
      </c>
    </row>
    <row r="164" spans="2:47" ht="15.75" customHeight="1">
      <c r="B164" s="18" t="s">
        <v>398</v>
      </c>
      <c r="C164" s="18" t="s">
        <v>399</v>
      </c>
      <c r="D164" s="37">
        <v>71</v>
      </c>
      <c r="E164" s="18" t="s">
        <v>400</v>
      </c>
      <c r="AB164" s="4">
        <v>43</v>
      </c>
      <c r="AQ164" s="3">
        <f>SUM(F164:AP164)</f>
        <v>43</v>
      </c>
      <c r="AR164" s="4">
        <f>(COUNT(F164:AP164))</f>
        <v>1</v>
      </c>
      <c r="AS164" s="4">
        <f>IF(COUNT(F164:AP164)&gt;0,LARGE(F164:AP164,1),0)+IF(COUNT(F164:AP164)&gt;1,LARGE(F164:AP164,2),0)+IF(COUNT(F164:AP164)&gt;2,LARGE(F164:AP164,3),0)+IF(COUNT(F164:AP164)&gt;3,LARGE(F164:AP164,4),0)+IF(COUNT(F164:AP164)&gt;4,LARGE(F164:AP164,5),0)+IF(COUNT(F164:AP164)&gt;5,LARGE(F164:AP164,6),0)+IF(COUNT(F164:AP164)&gt;6,LARGE(F164:AP164,7),0)+IF(COUNT(F164:AP164)&gt;7,LARGE(F164:AP164,8),0)+IF(COUNT(F164:AP164)&gt;8,LARGE(F164:AP164,9),0)+IF(COUNT(F164:AP164)&gt;9,LARGE(F164:AP164,10),0)+IF(COUNT(F164:AP164)&gt;10,LARGE(F164:AP164,11),0)+IF(COUNT(F164:AP164)&gt;11,LARGE(F164:AP164,12),0)+IF(COUNT(F164:AP164)&gt;12,LARGE(F164:AP164,13),0)+IF(COUNT(F164:AP164)&gt;13,LARGE(F164:AP164,14),0)+IF(COUNT(F164:AP164)&gt;14,LARGE(F164:AP164,15),0)</f>
        <v>43</v>
      </c>
      <c r="AT164" s="4">
        <f>IF(COUNT(F164:AP164)&lt;22,IF(COUNT(F164:AP164)&gt;14,(COUNT(F164:AP164)-15),0)*20,120)</f>
        <v>0</v>
      </c>
      <c r="AU164" s="3">
        <f t="shared" si="8"/>
        <v>43</v>
      </c>
    </row>
    <row r="165" spans="2:47" ht="15.75" customHeight="1">
      <c r="B165" s="49" t="s">
        <v>542</v>
      </c>
      <c r="C165" s="49" t="s">
        <v>543</v>
      </c>
      <c r="D165" s="49">
        <v>1969</v>
      </c>
      <c r="E165" s="49" t="s">
        <v>534</v>
      </c>
      <c r="AP165" s="4">
        <v>43</v>
      </c>
      <c r="AQ165" s="3">
        <f>SUM(F165:AP165)</f>
        <v>43</v>
      </c>
      <c r="AR165" s="4">
        <f>(COUNT(F165:AP165))</f>
        <v>1</v>
      </c>
      <c r="AS165" s="4">
        <f>IF(COUNT(F165:AP165)&gt;0,LARGE(F165:AP165,1),0)+IF(COUNT(F165:AP165)&gt;1,LARGE(F165:AP165,2),0)+IF(COUNT(F165:AP165)&gt;2,LARGE(F165:AP165,3),0)+IF(COUNT(F165:AP165)&gt;3,LARGE(F165:AP165,4),0)+IF(COUNT(F165:AP165)&gt;4,LARGE(F165:AP165,5),0)+IF(COUNT(F165:AP165)&gt;5,LARGE(F165:AP165,6),0)+IF(COUNT(F165:AP165)&gt;6,LARGE(F165:AP165,7),0)+IF(COUNT(F165:AP165)&gt;7,LARGE(F165:AP165,8),0)+IF(COUNT(F165:AP165)&gt;8,LARGE(F165:AP165,9),0)+IF(COUNT(F165:AP165)&gt;9,LARGE(F165:AP165,10),0)+IF(COUNT(F165:AP165)&gt;10,LARGE(F165:AP165,11),0)+IF(COUNT(F165:AP165)&gt;11,LARGE(F165:AP165,12),0)+IF(COUNT(F165:AP165)&gt;12,LARGE(F165:AP165,13),0)+IF(COUNT(F165:AP165)&gt;13,LARGE(F165:AP165,14),0)+IF(COUNT(F165:AP165)&gt;14,LARGE(F165:AP165,15),0)</f>
        <v>43</v>
      </c>
      <c r="AT165" s="4">
        <f>IF(COUNT(F165:AP165)&lt;22,IF(COUNT(F165:AP165)&gt;14,(COUNT(F165:AP165)-15),0)*20,120)</f>
        <v>0</v>
      </c>
      <c r="AU165" s="3">
        <f aca="true" t="shared" si="12" ref="AU165:AU223">AS165+AT165</f>
        <v>43</v>
      </c>
    </row>
    <row r="166" spans="1:48" ht="15.75" customHeight="1">
      <c r="A166" s="24"/>
      <c r="B166" s="18" t="s">
        <v>88</v>
      </c>
      <c r="C166" s="18" t="s">
        <v>89</v>
      </c>
      <c r="D166" s="18">
        <v>71</v>
      </c>
      <c r="E166" s="18" t="s">
        <v>90</v>
      </c>
      <c r="G166" s="17">
        <v>43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3">
        <f>SUM(F166:AP166)</f>
        <v>43</v>
      </c>
      <c r="AR166" s="4">
        <f>(COUNT(F166:AP166))</f>
        <v>1</v>
      </c>
      <c r="AS166" s="4">
        <f>IF(COUNT(F166:AP166)&gt;0,LARGE(F166:AP166,1),0)+IF(COUNT(F166:AP166)&gt;1,LARGE(F166:AP166,2),0)+IF(COUNT(F166:AP166)&gt;2,LARGE(F166:AP166,3),0)+IF(COUNT(F166:AP166)&gt;3,LARGE(F166:AP166,4),0)+IF(COUNT(F166:AP166)&gt;4,LARGE(F166:AP166,5),0)+IF(COUNT(F166:AP166)&gt;5,LARGE(F166:AP166,6),0)+IF(COUNT(F166:AP166)&gt;6,LARGE(F166:AP166,7),0)+IF(COUNT(F166:AP166)&gt;7,LARGE(F166:AP166,8),0)+IF(COUNT(F166:AP166)&gt;8,LARGE(F166:AP166,9),0)+IF(COUNT(F166:AP166)&gt;9,LARGE(F166:AP166,10),0)+IF(COUNT(F166:AP166)&gt;10,LARGE(F166:AP166,11),0)+IF(COUNT(F166:AP166)&gt;11,LARGE(F166:AP166,12),0)+IF(COUNT(F166:AP166)&gt;12,LARGE(F166:AP166,13),0)+IF(COUNT(F166:AP166)&gt;13,LARGE(F166:AP166,14),0)+IF(COUNT(F166:AP166)&gt;14,LARGE(F166:AP166,15),0)</f>
        <v>43</v>
      </c>
      <c r="AT166" s="4">
        <f>IF(COUNT(F166:AP166)&lt;22,IF(COUNT(F166:AP166)&gt;14,(COUNT(F166:AP166)-15),0)*20,120)</f>
        <v>0</v>
      </c>
      <c r="AU166" s="3">
        <f t="shared" si="12"/>
        <v>43</v>
      </c>
      <c r="AV166" s="3" t="str">
        <f>B166</f>
        <v>Sondermann-Bieger</v>
      </c>
    </row>
    <row r="167" spans="1:49" ht="15.75" customHeight="1">
      <c r="A167" s="24"/>
      <c r="B167" s="18" t="s">
        <v>164</v>
      </c>
      <c r="C167" s="18" t="s">
        <v>165</v>
      </c>
      <c r="D167" s="18">
        <v>70</v>
      </c>
      <c r="E167" s="18" t="s">
        <v>166</v>
      </c>
      <c r="F167" s="6"/>
      <c r="G167" s="6"/>
      <c r="J167" s="4">
        <v>43</v>
      </c>
      <c r="AQ167" s="3">
        <f>SUM(F167:AP167)</f>
        <v>43</v>
      </c>
      <c r="AR167" s="4">
        <f>(COUNT(F167:AP167))</f>
        <v>1</v>
      </c>
      <c r="AS167" s="4">
        <f>IF(COUNT(F167:AP167)&gt;0,LARGE(F167:AP167,1),0)+IF(COUNT(F167:AP167)&gt;1,LARGE(F167:AP167,2),0)+IF(COUNT(F167:AP167)&gt;2,LARGE(F167:AP167,3),0)+IF(COUNT(F167:AP167)&gt;3,LARGE(F167:AP167,4),0)+IF(COUNT(F167:AP167)&gt;4,LARGE(F167:AP167,5),0)+IF(COUNT(F167:AP167)&gt;5,LARGE(F167:AP167,6),0)+IF(COUNT(F167:AP167)&gt;6,LARGE(F167:AP167,7),0)+IF(COUNT(F167:AP167)&gt;7,LARGE(F167:AP167,8),0)+IF(COUNT(F167:AP167)&gt;8,LARGE(F167:AP167,9),0)+IF(COUNT(F167:AP167)&gt;9,LARGE(F167:AP167,10),0)+IF(COUNT(F167:AP167)&gt;10,LARGE(F167:AP167,11),0)+IF(COUNT(F167:AP167)&gt;11,LARGE(F167:AP167,12),0)+IF(COUNT(F167:AP167)&gt;12,LARGE(F167:AP167,13),0)+IF(COUNT(F167:AP167)&gt;13,LARGE(F167:AP167,14),0)+IF(COUNT(F167:AP167)&gt;14,LARGE(F167:AP167,15),0)</f>
        <v>43</v>
      </c>
      <c r="AT167" s="4">
        <f>IF(COUNT(F167:AP167)&lt;22,IF(COUNT(F167:AP167)&gt;14,(COUNT(F167:AP167)-15),0)*20,120)</f>
        <v>0</v>
      </c>
      <c r="AU167" s="3">
        <f t="shared" si="12"/>
        <v>43</v>
      </c>
      <c r="AV167" s="15" t="str">
        <f>B167</f>
        <v>Stroucken</v>
      </c>
      <c r="AW167" s="4">
        <f>A167</f>
        <v>0</v>
      </c>
    </row>
    <row r="168" spans="2:47" ht="15.75" customHeight="1">
      <c r="B168" s="18" t="s">
        <v>358</v>
      </c>
      <c r="C168" s="44" t="s">
        <v>359</v>
      </c>
      <c r="D168" s="44">
        <v>1970</v>
      </c>
      <c r="E168" s="44"/>
      <c r="U168" s="4">
        <v>43</v>
      </c>
      <c r="AQ168" s="3">
        <f>SUM(F168:AP168)</f>
        <v>43</v>
      </c>
      <c r="AR168" s="4">
        <f>(COUNT(F168:AP168))</f>
        <v>1</v>
      </c>
      <c r="AS168" s="4">
        <f>IF(COUNT(F168:AP168)&gt;0,LARGE(F168:AP168,1),0)+IF(COUNT(F168:AP168)&gt;1,LARGE(F168:AP168,2),0)+IF(COUNT(F168:AP168)&gt;2,LARGE(F168:AP168,3),0)+IF(COUNT(F168:AP168)&gt;3,LARGE(F168:AP168,4),0)+IF(COUNT(F168:AP168)&gt;4,LARGE(F168:AP168,5),0)+IF(COUNT(F168:AP168)&gt;5,LARGE(F168:AP168,6),0)+IF(COUNT(F168:AP168)&gt;6,LARGE(F168:AP168,7),0)+IF(COUNT(F168:AP168)&gt;7,LARGE(F168:AP168,8),0)+IF(COUNT(F168:AP168)&gt;8,LARGE(F168:AP168,9),0)+IF(COUNT(F168:AP168)&gt;9,LARGE(F168:AP168,10),0)+IF(COUNT(F168:AP168)&gt;10,LARGE(F168:AP168,11),0)+IF(COUNT(F168:AP168)&gt;11,LARGE(F168:AP168,12),0)+IF(COUNT(F168:AP168)&gt;12,LARGE(F168:AP168,13),0)+IF(COUNT(F168:AP168)&gt;13,LARGE(F168:AP168,14),0)+IF(COUNT(F168:AP168)&gt;14,LARGE(F168:AP168,15),0)</f>
        <v>43</v>
      </c>
      <c r="AT168" s="4">
        <f>IF(COUNT(F168:AP168)&lt;22,IF(COUNT(F168:AP168)&gt;14,(COUNT(F168:AP168)-15),0)*20,120)</f>
        <v>0</v>
      </c>
      <c r="AU168" s="3">
        <f t="shared" si="12"/>
        <v>43</v>
      </c>
    </row>
    <row r="169" spans="2:47" ht="15.75" customHeight="1">
      <c r="B169" s="37" t="s">
        <v>378</v>
      </c>
      <c r="C169" s="37" t="s">
        <v>284</v>
      </c>
      <c r="D169" s="37">
        <v>1968</v>
      </c>
      <c r="E169" s="37" t="s">
        <v>128</v>
      </c>
      <c r="Z169" s="4">
        <v>43</v>
      </c>
      <c r="AQ169" s="3">
        <f>SUM(F169:AP169)</f>
        <v>43</v>
      </c>
      <c r="AR169" s="4">
        <f>(COUNT(F169:AP169))</f>
        <v>1</v>
      </c>
      <c r="AS169" s="4">
        <f>IF(COUNT(F169:AP169)&gt;0,LARGE(F169:AP169,1),0)+IF(COUNT(F169:AP169)&gt;1,LARGE(F169:AP169,2),0)+IF(COUNT(F169:AP169)&gt;2,LARGE(F169:AP169,3),0)+IF(COUNT(F169:AP169)&gt;3,LARGE(F169:AP169,4),0)+IF(COUNT(F169:AP169)&gt;4,LARGE(F169:AP169,5),0)+IF(COUNT(F169:AP169)&gt;5,LARGE(F169:AP169,6),0)+IF(COUNT(F169:AP169)&gt;6,LARGE(F169:AP169,7),0)+IF(COUNT(F169:AP169)&gt;7,LARGE(F169:AP169,8),0)+IF(COUNT(F169:AP169)&gt;8,LARGE(F169:AP169,9),0)+IF(COUNT(F169:AP169)&gt;9,LARGE(F169:AP169,10),0)+IF(COUNT(F169:AP169)&gt;10,LARGE(F169:AP169,11),0)+IF(COUNT(F169:AP169)&gt;11,LARGE(F169:AP169,12),0)+IF(COUNT(F169:AP169)&gt;12,LARGE(F169:AP169,13),0)+IF(COUNT(F169:AP169)&gt;13,LARGE(F169:AP169,14),0)+IF(COUNT(F169:AP169)&gt;14,LARGE(F169:AP169,15),0)</f>
        <v>43</v>
      </c>
      <c r="AT169" s="4">
        <f>IF(COUNT(F169:AP169)&lt;22,IF(COUNT(F169:AP169)&gt;14,(COUNT(F169:AP169)-15),0)*20,120)</f>
        <v>0</v>
      </c>
      <c r="AU169" s="3">
        <f t="shared" si="12"/>
        <v>43</v>
      </c>
    </row>
    <row r="170" spans="2:47" ht="15.75" customHeight="1">
      <c r="B170" s="52" t="s">
        <v>448</v>
      </c>
      <c r="C170" s="52" t="s">
        <v>449</v>
      </c>
      <c r="D170" s="52"/>
      <c r="E170" s="52" t="s">
        <v>450</v>
      </c>
      <c r="AC170" s="4">
        <v>43</v>
      </c>
      <c r="AQ170" s="3">
        <f>SUM(F170:AP170)</f>
        <v>43</v>
      </c>
      <c r="AR170" s="4">
        <f>(COUNT(F170:AP170))</f>
        <v>1</v>
      </c>
      <c r="AS170" s="4">
        <f>IF(COUNT(F170:AP170)&gt;0,LARGE(F170:AP170,1),0)+IF(COUNT(F170:AP170)&gt;1,LARGE(F170:AP170,2),0)+IF(COUNT(F170:AP170)&gt;2,LARGE(F170:AP170,3),0)+IF(COUNT(F170:AP170)&gt;3,LARGE(F170:AP170,4),0)+IF(COUNT(F170:AP170)&gt;4,LARGE(F170:AP170,5),0)+IF(COUNT(F170:AP170)&gt;5,LARGE(F170:AP170,6),0)+IF(COUNT(F170:AP170)&gt;6,LARGE(F170:AP170,7),0)+IF(COUNT(F170:AP170)&gt;7,LARGE(F170:AP170,8),0)+IF(COUNT(F170:AP170)&gt;8,LARGE(F170:AP170,9),0)+IF(COUNT(F170:AP170)&gt;9,LARGE(F170:AP170,10),0)+IF(COUNT(F170:AP170)&gt;10,LARGE(F170:AP170,11),0)+IF(COUNT(F170:AP170)&gt;11,LARGE(F170:AP170,12),0)+IF(COUNT(F170:AP170)&gt;12,LARGE(F170:AP170,13),0)+IF(COUNT(F170:AP170)&gt;13,LARGE(F170:AP170,14),0)+IF(COUNT(F170:AP170)&gt;14,LARGE(F170:AP170,15),0)</f>
        <v>43</v>
      </c>
      <c r="AT170" s="4">
        <f>IF(COUNT(F170:AP170)&lt;22,IF(COUNT(F170:AP170)&gt;14,(COUNT(F170:AP170)-15),0)*20,120)</f>
        <v>0</v>
      </c>
      <c r="AU170" s="3">
        <f t="shared" si="12"/>
        <v>43</v>
      </c>
    </row>
    <row r="171" spans="1:49" ht="15.75" customHeight="1">
      <c r="A171" s="24"/>
      <c r="B171" s="18" t="s">
        <v>206</v>
      </c>
      <c r="C171" s="18" t="s">
        <v>106</v>
      </c>
      <c r="E171" s="18" t="s">
        <v>207</v>
      </c>
      <c r="F171" s="6"/>
      <c r="G171" s="6"/>
      <c r="K171" s="4">
        <v>42</v>
      </c>
      <c r="AQ171" s="3">
        <f>SUM(F171:AP171)</f>
        <v>42</v>
      </c>
      <c r="AR171" s="4">
        <f>(COUNT(F171:AP171))</f>
        <v>1</v>
      </c>
      <c r="AS171" s="4">
        <f>IF(COUNT(F171:AP171)&gt;0,LARGE(F171:AP171,1),0)+IF(COUNT(F171:AP171)&gt;1,LARGE(F171:AP171,2),0)+IF(COUNT(F171:AP171)&gt;2,LARGE(F171:AP171,3),0)+IF(COUNT(F171:AP171)&gt;3,LARGE(F171:AP171,4),0)+IF(COUNT(F171:AP171)&gt;4,LARGE(F171:AP171,5),0)+IF(COUNT(F171:AP171)&gt;5,LARGE(F171:AP171,6),0)+IF(COUNT(F171:AP171)&gt;6,LARGE(F171:AP171,7),0)+IF(COUNT(F171:AP171)&gt;7,LARGE(F171:AP171,8),0)+IF(COUNT(F171:AP171)&gt;8,LARGE(F171:AP171,9),0)+IF(COUNT(F171:AP171)&gt;9,LARGE(F171:AP171,10),0)+IF(COUNT(F171:AP171)&gt;10,LARGE(F171:AP171,11),0)+IF(COUNT(F171:AP171)&gt;11,LARGE(F171:AP171,12),0)+IF(COUNT(F171:AP171)&gt;12,LARGE(F171:AP171,13),0)+IF(COUNT(F171:AP171)&gt;13,LARGE(F171:AP171,14),0)+IF(COUNT(F171:AP171)&gt;14,LARGE(F171:AP171,15),0)</f>
        <v>42</v>
      </c>
      <c r="AT171" s="4">
        <f>IF(COUNT(F171:AP171)&lt;22,IF(COUNT(F171:AP171)&gt;14,(COUNT(F171:AP171)-15),0)*20,120)</f>
        <v>0</v>
      </c>
      <c r="AU171" s="3">
        <f t="shared" si="12"/>
        <v>42</v>
      </c>
      <c r="AV171" s="15" t="str">
        <f>B171</f>
        <v>Dohlen-Giesen</v>
      </c>
      <c r="AW171" s="7">
        <f>A171</f>
        <v>0</v>
      </c>
    </row>
    <row r="172" spans="1:49" ht="15.75" customHeight="1">
      <c r="A172" s="24"/>
      <c r="B172" s="18" t="s">
        <v>167</v>
      </c>
      <c r="C172" s="18" t="s">
        <v>165</v>
      </c>
      <c r="D172" s="18">
        <v>69</v>
      </c>
      <c r="E172" s="18" t="s">
        <v>168</v>
      </c>
      <c r="F172" s="6"/>
      <c r="G172" s="6"/>
      <c r="J172" s="4">
        <v>42</v>
      </c>
      <c r="AQ172" s="3">
        <f>SUM(F172:AP172)</f>
        <v>42</v>
      </c>
      <c r="AR172" s="4">
        <f>(COUNT(F172:AP172))</f>
        <v>1</v>
      </c>
      <c r="AS172" s="4">
        <f>IF(COUNT(F172:AP172)&gt;0,LARGE(F172:AP172,1),0)+IF(COUNT(F172:AP172)&gt;1,LARGE(F172:AP172,2),0)+IF(COUNT(F172:AP172)&gt;2,LARGE(F172:AP172,3),0)+IF(COUNT(F172:AP172)&gt;3,LARGE(F172:AP172,4),0)+IF(COUNT(F172:AP172)&gt;4,LARGE(F172:AP172,5),0)+IF(COUNT(F172:AP172)&gt;5,LARGE(F172:AP172,6),0)+IF(COUNT(F172:AP172)&gt;6,LARGE(F172:AP172,7),0)+IF(COUNT(F172:AP172)&gt;7,LARGE(F172:AP172,8),0)+IF(COUNT(F172:AP172)&gt;8,LARGE(F172:AP172,9),0)+IF(COUNT(F172:AP172)&gt;9,LARGE(F172:AP172,10),0)+IF(COUNT(F172:AP172)&gt;10,LARGE(F172:AP172,11),0)+IF(COUNT(F172:AP172)&gt;11,LARGE(F172:AP172,12),0)+IF(COUNT(F172:AP172)&gt;12,LARGE(F172:AP172,13),0)+IF(COUNT(F172:AP172)&gt;13,LARGE(F172:AP172,14),0)+IF(COUNT(F172:AP172)&gt;14,LARGE(F172:AP172,15),0)</f>
        <v>42</v>
      </c>
      <c r="AT172" s="4">
        <f>IF(COUNT(F172:AP172)&lt;22,IF(COUNT(F172:AP172)&gt;14,(COUNT(F172:AP172)-15),0)*20,120)</f>
        <v>0</v>
      </c>
      <c r="AU172" s="3">
        <f t="shared" si="12"/>
        <v>42</v>
      </c>
      <c r="AV172" s="15" t="str">
        <f>B172</f>
        <v>Drent</v>
      </c>
      <c r="AW172" s="7">
        <f>A172</f>
        <v>0</v>
      </c>
    </row>
    <row r="173" spans="2:47" ht="15.75" customHeight="1">
      <c r="B173" s="35" t="s">
        <v>319</v>
      </c>
      <c r="C173" s="35" t="s">
        <v>320</v>
      </c>
      <c r="D173" s="36">
        <v>1969</v>
      </c>
      <c r="E173" s="35" t="s">
        <v>321</v>
      </c>
      <c r="Q173" s="17">
        <v>42</v>
      </c>
      <c r="AQ173" s="3">
        <f>SUM(F173:AP173)</f>
        <v>42</v>
      </c>
      <c r="AR173" s="4">
        <f>(COUNT(F173:AP173))</f>
        <v>1</v>
      </c>
      <c r="AS173" s="4">
        <f>IF(COUNT(F173:AP173)&gt;0,LARGE(F173:AP173,1),0)+IF(COUNT(F173:AP173)&gt;1,LARGE(F173:AP173,2),0)+IF(COUNT(F173:AP173)&gt;2,LARGE(F173:AP173,3),0)+IF(COUNT(F173:AP173)&gt;3,LARGE(F173:AP173,4),0)+IF(COUNT(F173:AP173)&gt;4,LARGE(F173:AP173,5),0)+IF(COUNT(F173:AP173)&gt;5,LARGE(F173:AP173,6),0)+IF(COUNT(F173:AP173)&gt;6,LARGE(F173:AP173,7),0)+IF(COUNT(F173:AP173)&gt;7,LARGE(F173:AP173,8),0)+IF(COUNT(F173:AP173)&gt;8,LARGE(F173:AP173,9),0)+IF(COUNT(F173:AP173)&gt;9,LARGE(F173:AP173,10),0)+IF(COUNT(F173:AP173)&gt;10,LARGE(F173:AP173,11),0)+IF(COUNT(F173:AP173)&gt;11,LARGE(F173:AP173,12),0)+IF(COUNT(F173:AP173)&gt;12,LARGE(F173:AP173,13),0)+IF(COUNT(F173:AP173)&gt;13,LARGE(F173:AP173,14),0)+IF(COUNT(F173:AP173)&gt;14,LARGE(F173:AP173,15),0)</f>
        <v>42</v>
      </c>
      <c r="AT173" s="4">
        <f>IF(COUNT(F173:AP173)&lt;22,IF(COUNT(F173:AP173)&gt;14,(COUNT(F173:AP173)-15),0)*20,120)</f>
        <v>0</v>
      </c>
      <c r="AU173" s="3">
        <f t="shared" si="12"/>
        <v>42</v>
      </c>
    </row>
    <row r="174" spans="2:47" ht="15.75" customHeight="1">
      <c r="B174" s="18" t="s">
        <v>360</v>
      </c>
      <c r="C174" s="44" t="s">
        <v>361</v>
      </c>
      <c r="D174" s="44">
        <v>1971</v>
      </c>
      <c r="E174" s="44" t="s">
        <v>362</v>
      </c>
      <c r="U174" s="4">
        <v>42</v>
      </c>
      <c r="AQ174" s="3">
        <f>SUM(F174:AP174)</f>
        <v>42</v>
      </c>
      <c r="AR174" s="4">
        <f>(COUNT(F174:AP174))</f>
        <v>1</v>
      </c>
      <c r="AS174" s="4">
        <f>IF(COUNT(F174:AP174)&gt;0,LARGE(F174:AP174,1),0)+IF(COUNT(F174:AP174)&gt;1,LARGE(F174:AP174,2),0)+IF(COUNT(F174:AP174)&gt;2,LARGE(F174:AP174,3),0)+IF(COUNT(F174:AP174)&gt;3,LARGE(F174:AP174,4),0)+IF(COUNT(F174:AP174)&gt;4,LARGE(F174:AP174,5),0)+IF(COUNT(F174:AP174)&gt;5,LARGE(F174:AP174,6),0)+IF(COUNT(F174:AP174)&gt;6,LARGE(F174:AP174,7),0)+IF(COUNT(F174:AP174)&gt;7,LARGE(F174:AP174,8),0)+IF(COUNT(F174:AP174)&gt;8,LARGE(F174:AP174,9),0)+IF(COUNT(F174:AP174)&gt;9,LARGE(F174:AP174,10),0)+IF(COUNT(F174:AP174)&gt;10,LARGE(F174:AP174,11),0)+IF(COUNT(F174:AP174)&gt;11,LARGE(F174:AP174,12),0)+IF(COUNT(F174:AP174)&gt;12,LARGE(F174:AP174,13),0)+IF(COUNT(F174:AP174)&gt;13,LARGE(F174:AP174,14),0)+IF(COUNT(F174:AP174)&gt;14,LARGE(F174:AP174,15),0)</f>
        <v>42</v>
      </c>
      <c r="AT174" s="4">
        <f>IF(COUNT(F174:AP174)&lt;22,IF(COUNT(F174:AP174)&gt;14,(COUNT(F174:AP174)-15),0)*20,120)</f>
        <v>0</v>
      </c>
      <c r="AU174" s="3">
        <f t="shared" si="12"/>
        <v>42</v>
      </c>
    </row>
    <row r="175" spans="1:48" ht="15.75" customHeight="1">
      <c r="A175" s="32"/>
      <c r="B175" s="19" t="s">
        <v>67</v>
      </c>
      <c r="C175" s="19" t="s">
        <v>68</v>
      </c>
      <c r="D175" s="20" t="s">
        <v>55</v>
      </c>
      <c r="E175" s="21" t="s">
        <v>46</v>
      </c>
      <c r="F175" s="10">
        <v>42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3">
        <f>SUM(F175:AP175)</f>
        <v>42</v>
      </c>
      <c r="AR175" s="4">
        <f>(COUNT(F175:AP175))</f>
        <v>1</v>
      </c>
      <c r="AS175" s="4">
        <f>IF(COUNT(F175:AP175)&gt;0,LARGE(F175:AP175,1),0)+IF(COUNT(F175:AP175)&gt;1,LARGE(F175:AP175,2),0)+IF(COUNT(F175:AP175)&gt;2,LARGE(F175:AP175,3),0)+IF(COUNT(F175:AP175)&gt;3,LARGE(F175:AP175,4),0)+IF(COUNT(F175:AP175)&gt;4,LARGE(F175:AP175,5),0)+IF(COUNT(F175:AP175)&gt;5,LARGE(F175:AP175,6),0)+IF(COUNT(F175:AP175)&gt;6,LARGE(F175:AP175,7),0)+IF(COUNT(F175:AP175)&gt;7,LARGE(F175:AP175,8),0)+IF(COUNT(F175:AP175)&gt;8,LARGE(F175:AP175,9),0)+IF(COUNT(F175:AP175)&gt;9,LARGE(F175:AP175,10),0)+IF(COUNT(F175:AP175)&gt;10,LARGE(F175:AP175,11),0)+IF(COUNT(F175:AP175)&gt;11,LARGE(F175:AP175,12),0)+IF(COUNT(F175:AP175)&gt;12,LARGE(F175:AP175,13),0)+IF(COUNT(F175:AP175)&gt;13,LARGE(F175:AP175,14),0)+IF(COUNT(F175:AP175)&gt;14,LARGE(F175:AP175,15),0)</f>
        <v>42</v>
      </c>
      <c r="AT175" s="4">
        <f>IF(COUNT(F175:AP175)&lt;22,IF(COUNT(F175:AP175)&gt;14,(COUNT(F175:AP175)-15),0)*20,120)</f>
        <v>0</v>
      </c>
      <c r="AU175" s="3">
        <f t="shared" si="12"/>
        <v>42</v>
      </c>
      <c r="AV175" s="3" t="str">
        <f>B175</f>
        <v>Janssen</v>
      </c>
    </row>
    <row r="176" spans="2:47" ht="15.75" customHeight="1">
      <c r="B176" s="52" t="s">
        <v>451</v>
      </c>
      <c r="C176" s="52" t="s">
        <v>257</v>
      </c>
      <c r="D176" s="52"/>
      <c r="E176" s="52" t="s">
        <v>250</v>
      </c>
      <c r="AC176" s="4">
        <v>42</v>
      </c>
      <c r="AQ176" s="3">
        <f>SUM(F176:AP176)</f>
        <v>42</v>
      </c>
      <c r="AR176" s="4">
        <f>(COUNT(F176:AP176))</f>
        <v>1</v>
      </c>
      <c r="AS176" s="4">
        <f>IF(COUNT(F176:AP176)&gt;0,LARGE(F176:AP176,1),0)+IF(COUNT(F176:AP176)&gt;1,LARGE(F176:AP176,2),0)+IF(COUNT(F176:AP176)&gt;2,LARGE(F176:AP176,3),0)+IF(COUNT(F176:AP176)&gt;3,LARGE(F176:AP176,4),0)+IF(COUNT(F176:AP176)&gt;4,LARGE(F176:AP176,5),0)+IF(COUNT(F176:AP176)&gt;5,LARGE(F176:AP176,6),0)+IF(COUNT(F176:AP176)&gt;6,LARGE(F176:AP176,7),0)+IF(COUNT(F176:AP176)&gt;7,LARGE(F176:AP176,8),0)+IF(COUNT(F176:AP176)&gt;8,LARGE(F176:AP176,9),0)+IF(COUNT(F176:AP176)&gt;9,LARGE(F176:AP176,10),0)+IF(COUNT(F176:AP176)&gt;10,LARGE(F176:AP176,11),0)+IF(COUNT(F176:AP176)&gt;11,LARGE(F176:AP176,12),0)+IF(COUNT(F176:AP176)&gt;12,LARGE(F176:AP176,13),0)+IF(COUNT(F176:AP176)&gt;13,LARGE(F176:AP176,14),0)+IF(COUNT(F176:AP176)&gt;14,LARGE(F176:AP176,15),0)</f>
        <v>42</v>
      </c>
      <c r="AT176" s="4">
        <f>IF(COUNT(F176:AP176)&lt;22,IF(COUNT(F176:AP176)&gt;14,(COUNT(F176:AP176)-15),0)*20,120)</f>
        <v>0</v>
      </c>
      <c r="AU176" s="3">
        <f t="shared" si="12"/>
        <v>42</v>
      </c>
    </row>
    <row r="177" spans="2:47" ht="15.75" customHeight="1">
      <c r="B177" s="43" t="s">
        <v>349</v>
      </c>
      <c r="C177" s="43" t="s">
        <v>295</v>
      </c>
      <c r="D177" s="43">
        <v>1968</v>
      </c>
      <c r="E177" s="43" t="s">
        <v>350</v>
      </c>
      <c r="V177" s="17">
        <v>42</v>
      </c>
      <c r="AQ177" s="3">
        <f>SUM(F177:AP177)</f>
        <v>42</v>
      </c>
      <c r="AR177" s="4">
        <f>(COUNT(F177:AP177))</f>
        <v>1</v>
      </c>
      <c r="AS177" s="4">
        <f>IF(COUNT(F177:AP177)&gt;0,LARGE(F177:AP177,1),0)+IF(COUNT(F177:AP177)&gt;1,LARGE(F177:AP177,2),0)+IF(COUNT(F177:AP177)&gt;2,LARGE(F177:AP177,3),0)+IF(COUNT(F177:AP177)&gt;3,LARGE(F177:AP177,4),0)+IF(COUNT(F177:AP177)&gt;4,LARGE(F177:AP177,5),0)+IF(COUNT(F177:AP177)&gt;5,LARGE(F177:AP177,6),0)+IF(COUNT(F177:AP177)&gt;6,LARGE(F177:AP177,7),0)+IF(COUNT(F177:AP177)&gt;7,LARGE(F177:AP177,8),0)+IF(COUNT(F177:AP177)&gt;8,LARGE(F177:AP177,9),0)+IF(COUNT(F177:AP177)&gt;9,LARGE(F177:AP177,10),0)+IF(COUNT(F177:AP177)&gt;10,LARGE(F177:AP177,11),0)+IF(COUNT(F177:AP177)&gt;11,LARGE(F177:AP177,12),0)+IF(COUNT(F177:AP177)&gt;12,LARGE(F177:AP177,13),0)+IF(COUNT(F177:AP177)&gt;13,LARGE(F177:AP177,14),0)+IF(COUNT(F177:AP177)&gt;14,LARGE(F177:AP177,15),0)</f>
        <v>42</v>
      </c>
      <c r="AT177" s="4">
        <f>IF(COUNT(F177:AP177)&lt;22,IF(COUNT(F177:AP177)&gt;14,(COUNT(F177:AP177)-15),0)*20,120)</f>
        <v>0</v>
      </c>
      <c r="AU177" s="3">
        <f t="shared" si="12"/>
        <v>42</v>
      </c>
    </row>
    <row r="178" spans="2:47" ht="15.75" customHeight="1">
      <c r="B178" s="33" t="s">
        <v>281</v>
      </c>
      <c r="C178" s="33" t="s">
        <v>282</v>
      </c>
      <c r="D178" s="33">
        <v>1970</v>
      </c>
      <c r="E178" s="33" t="s">
        <v>150</v>
      </c>
      <c r="P178" s="4">
        <v>41</v>
      </c>
      <c r="AQ178" s="3">
        <f>SUM(F178:AP178)</f>
        <v>41</v>
      </c>
      <c r="AR178" s="4">
        <f>(COUNT(F178:AP178))</f>
        <v>1</v>
      </c>
      <c r="AS178" s="4">
        <f>IF(COUNT(F178:AP178)&gt;0,LARGE(F178:AP178,1),0)+IF(COUNT(F178:AP178)&gt;1,LARGE(F178:AP178,2),0)+IF(COUNT(F178:AP178)&gt;2,LARGE(F178:AP178,3),0)+IF(COUNT(F178:AP178)&gt;3,LARGE(F178:AP178,4),0)+IF(COUNT(F178:AP178)&gt;4,LARGE(F178:AP178,5),0)+IF(COUNT(F178:AP178)&gt;5,LARGE(F178:AP178,6),0)+IF(COUNT(F178:AP178)&gt;6,LARGE(F178:AP178,7),0)+IF(COUNT(F178:AP178)&gt;7,LARGE(F178:AP178,8),0)+IF(COUNT(F178:AP178)&gt;8,LARGE(F178:AP178,9),0)+IF(COUNT(F178:AP178)&gt;9,LARGE(F178:AP178,10),0)+IF(COUNT(F178:AP178)&gt;10,LARGE(F178:AP178,11),0)+IF(COUNT(F178:AP178)&gt;11,LARGE(F178:AP178,12),0)+IF(COUNT(F178:AP178)&gt;12,LARGE(F178:AP178,13),0)+IF(COUNT(F178:AP178)&gt;13,LARGE(F178:AP178,14),0)+IF(COUNT(F178:AP178)&gt;14,LARGE(F178:AP178,15),0)</f>
        <v>41</v>
      </c>
      <c r="AT178" s="4">
        <f>IF(COUNT(F178:AP178)&lt;22,IF(COUNT(F178:AP178)&gt;14,(COUNT(F178:AP178)-15),0)*20,120)</f>
        <v>0</v>
      </c>
      <c r="AU178" s="3">
        <f t="shared" si="12"/>
        <v>41</v>
      </c>
    </row>
    <row r="179" spans="2:47" ht="15.75" customHeight="1">
      <c r="B179" s="52" t="s">
        <v>452</v>
      </c>
      <c r="C179" s="52" t="s">
        <v>179</v>
      </c>
      <c r="D179" s="52"/>
      <c r="E179" s="52" t="s">
        <v>453</v>
      </c>
      <c r="AC179" s="4">
        <v>41</v>
      </c>
      <c r="AQ179" s="3">
        <f>SUM(F179:AP179)</f>
        <v>41</v>
      </c>
      <c r="AR179" s="4">
        <f>(COUNT(F179:AP179))</f>
        <v>1</v>
      </c>
      <c r="AS179" s="4">
        <f>IF(COUNT(F179:AP179)&gt;0,LARGE(F179:AP179,1),0)+IF(COUNT(F179:AP179)&gt;1,LARGE(F179:AP179,2),0)+IF(COUNT(F179:AP179)&gt;2,LARGE(F179:AP179,3),0)+IF(COUNT(F179:AP179)&gt;3,LARGE(F179:AP179,4),0)+IF(COUNT(F179:AP179)&gt;4,LARGE(F179:AP179,5),0)+IF(COUNT(F179:AP179)&gt;5,LARGE(F179:AP179,6),0)+IF(COUNT(F179:AP179)&gt;6,LARGE(F179:AP179,7),0)+IF(COUNT(F179:AP179)&gt;7,LARGE(F179:AP179,8),0)+IF(COUNT(F179:AP179)&gt;8,LARGE(F179:AP179,9),0)+IF(COUNT(F179:AP179)&gt;9,LARGE(F179:AP179,10),0)+IF(COUNT(F179:AP179)&gt;10,LARGE(F179:AP179,11),0)+IF(COUNT(F179:AP179)&gt;11,LARGE(F179:AP179,12),0)+IF(COUNT(F179:AP179)&gt;12,LARGE(F179:AP179,13),0)+IF(COUNT(F179:AP179)&gt;13,LARGE(F179:AP179,14),0)+IF(COUNT(F179:AP179)&gt;14,LARGE(F179:AP179,15),0)</f>
        <v>41</v>
      </c>
      <c r="AT179" s="4">
        <f>IF(COUNT(F179:AP179)&lt;22,IF(COUNT(F179:AP179)&gt;14,(COUNT(F179:AP179)-15),0)*20,120)</f>
        <v>0</v>
      </c>
      <c r="AU179" s="3">
        <f t="shared" si="12"/>
        <v>41</v>
      </c>
    </row>
    <row r="180" spans="1:49" ht="15.75" customHeight="1">
      <c r="A180" s="24"/>
      <c r="B180" s="28" t="s">
        <v>208</v>
      </c>
      <c r="C180" s="28" t="s">
        <v>209</v>
      </c>
      <c r="D180" s="58"/>
      <c r="E180" s="28" t="s">
        <v>210</v>
      </c>
      <c r="F180" s="6"/>
      <c r="G180" s="6"/>
      <c r="K180" s="4">
        <v>41</v>
      </c>
      <c r="AQ180" s="3">
        <f>SUM(F180:AP180)</f>
        <v>41</v>
      </c>
      <c r="AR180" s="4">
        <f>(COUNT(F180:AP180))</f>
        <v>1</v>
      </c>
      <c r="AS180" s="4">
        <f>IF(COUNT(F180:AP180)&gt;0,LARGE(F180:AP180,1),0)+IF(COUNT(F180:AP180)&gt;1,LARGE(F180:AP180,2),0)+IF(COUNT(F180:AP180)&gt;2,LARGE(F180:AP180,3),0)+IF(COUNT(F180:AP180)&gt;3,LARGE(F180:AP180,4),0)+IF(COUNT(F180:AP180)&gt;4,LARGE(F180:AP180,5),0)+IF(COUNT(F180:AP180)&gt;5,LARGE(F180:AP180,6),0)+IF(COUNT(F180:AP180)&gt;6,LARGE(F180:AP180,7),0)+IF(COUNT(F180:AP180)&gt;7,LARGE(F180:AP180,8),0)+IF(COUNT(F180:AP180)&gt;8,LARGE(F180:AP180,9),0)+IF(COUNT(F180:AP180)&gt;9,LARGE(F180:AP180,10),0)+IF(COUNT(F180:AP180)&gt;10,LARGE(F180:AP180,11),0)+IF(COUNT(F180:AP180)&gt;11,LARGE(F180:AP180,12),0)+IF(COUNT(F180:AP180)&gt;12,LARGE(F180:AP180,13),0)+IF(COUNT(F180:AP180)&gt;13,LARGE(F180:AP180,14),0)+IF(COUNT(F180:AP180)&gt;14,LARGE(F180:AP180,15),0)</f>
        <v>41</v>
      </c>
      <c r="AT180" s="4">
        <f>IF(COUNT(F180:AP180)&lt;22,IF(COUNT(F180:AP180)&gt;14,(COUNT(F180:AP180)-15),0)*20,120)</f>
        <v>0</v>
      </c>
      <c r="AU180" s="3">
        <f t="shared" si="12"/>
        <v>41</v>
      </c>
      <c r="AV180" s="15" t="str">
        <f>B180</f>
        <v>Ruchti</v>
      </c>
      <c r="AW180" s="7">
        <f>A180</f>
        <v>0</v>
      </c>
    </row>
    <row r="181" spans="1:49" ht="15.75" customHeight="1">
      <c r="A181" s="24"/>
      <c r="B181" s="28" t="s">
        <v>169</v>
      </c>
      <c r="C181" s="28" t="s">
        <v>170</v>
      </c>
      <c r="D181" s="28">
        <v>70</v>
      </c>
      <c r="E181" s="28" t="s">
        <v>168</v>
      </c>
      <c r="J181" s="4">
        <v>41</v>
      </c>
      <c r="M181" s="5"/>
      <c r="N181" s="5"/>
      <c r="AQ181" s="3">
        <f>SUM(F181:AP181)</f>
        <v>41</v>
      </c>
      <c r="AR181" s="4">
        <f>(COUNT(F181:AP181))</f>
        <v>1</v>
      </c>
      <c r="AS181" s="4">
        <f>IF(COUNT(F181:AP181)&gt;0,LARGE(F181:AP181,1),0)+IF(COUNT(F181:AP181)&gt;1,LARGE(F181:AP181,2),0)+IF(COUNT(F181:AP181)&gt;2,LARGE(F181:AP181,3),0)+IF(COUNT(F181:AP181)&gt;3,LARGE(F181:AP181,4),0)+IF(COUNT(F181:AP181)&gt;4,LARGE(F181:AP181,5),0)+IF(COUNT(F181:AP181)&gt;5,LARGE(F181:AP181,6),0)+IF(COUNT(F181:AP181)&gt;6,LARGE(F181:AP181,7),0)+IF(COUNT(F181:AP181)&gt;7,LARGE(F181:AP181,8),0)+IF(COUNT(F181:AP181)&gt;8,LARGE(F181:AP181,9),0)+IF(COUNT(F181:AP181)&gt;9,LARGE(F181:AP181,10),0)+IF(COUNT(F181:AP181)&gt;10,LARGE(F181:AP181,11),0)+IF(COUNT(F181:AP181)&gt;11,LARGE(F181:AP181,12),0)+IF(COUNT(F181:AP181)&gt;12,LARGE(F181:AP181,13),0)+IF(COUNT(F181:AP181)&gt;13,LARGE(F181:AP181,14),0)+IF(COUNT(F181:AP181)&gt;14,LARGE(F181:AP181,15),0)</f>
        <v>41</v>
      </c>
      <c r="AT181" s="4">
        <f>IF(COUNT(F181:AP181)&lt;22,IF(COUNT(F181:AP181)&gt;14,(COUNT(F181:AP181)-15),0)*20,120)</f>
        <v>0</v>
      </c>
      <c r="AU181" s="3">
        <f t="shared" si="12"/>
        <v>41</v>
      </c>
      <c r="AV181" s="15" t="str">
        <f>B181</f>
        <v>Schoenmakers</v>
      </c>
      <c r="AW181" s="7">
        <f>A181</f>
        <v>0</v>
      </c>
    </row>
    <row r="182" spans="2:47" ht="15.75" customHeight="1">
      <c r="B182" s="66" t="s">
        <v>498</v>
      </c>
      <c r="C182" s="66" t="s">
        <v>68</v>
      </c>
      <c r="D182" s="66" t="s">
        <v>52</v>
      </c>
      <c r="E182" s="66" t="s">
        <v>499</v>
      </c>
      <c r="AM182" s="17">
        <v>41</v>
      </c>
      <c r="AQ182" s="3">
        <f>SUM(F182:AP182)</f>
        <v>41</v>
      </c>
      <c r="AR182" s="4">
        <f>(COUNT(F182:AP182))</f>
        <v>1</v>
      </c>
      <c r="AS182" s="4">
        <f>IF(COUNT(F182:AP182)&gt;0,LARGE(F182:AP182,1),0)+IF(COUNT(F182:AP182)&gt;1,LARGE(F182:AP182,2),0)+IF(COUNT(F182:AP182)&gt;2,LARGE(F182:AP182,3),0)+IF(COUNT(F182:AP182)&gt;3,LARGE(F182:AP182,4),0)+IF(COUNT(F182:AP182)&gt;4,LARGE(F182:AP182,5),0)+IF(COUNT(F182:AP182)&gt;5,LARGE(F182:AP182,6),0)+IF(COUNT(F182:AP182)&gt;6,LARGE(F182:AP182,7),0)+IF(COUNT(F182:AP182)&gt;7,LARGE(F182:AP182,8),0)+IF(COUNT(F182:AP182)&gt;8,LARGE(F182:AP182,9),0)+IF(COUNT(F182:AP182)&gt;9,LARGE(F182:AP182,10),0)+IF(COUNT(F182:AP182)&gt;10,LARGE(F182:AP182,11),0)+IF(COUNT(F182:AP182)&gt;11,LARGE(F182:AP182,12),0)+IF(COUNT(F182:AP182)&gt;12,LARGE(F182:AP182,13),0)+IF(COUNT(F182:AP182)&gt;13,LARGE(F182:AP182,14),0)+IF(COUNT(F182:AP182)&gt;14,LARGE(F182:AP182,15),0)</f>
        <v>41</v>
      </c>
      <c r="AT182" s="4">
        <f>IF(COUNT(F182:AP182)&lt;22,IF(COUNT(F182:AP182)&gt;14,(COUNT(F182:AP182)-15),0)*20,120)</f>
        <v>0</v>
      </c>
      <c r="AU182" s="3">
        <f t="shared" si="12"/>
        <v>41</v>
      </c>
    </row>
    <row r="183" spans="2:47" ht="15.75" customHeight="1">
      <c r="B183" s="59" t="s">
        <v>512</v>
      </c>
      <c r="C183" s="59" t="s">
        <v>544</v>
      </c>
      <c r="D183" s="59">
        <v>1968</v>
      </c>
      <c r="E183" s="59"/>
      <c r="AP183" s="4">
        <v>41</v>
      </c>
      <c r="AQ183" s="3">
        <f>SUM(F183:AP183)</f>
        <v>41</v>
      </c>
      <c r="AR183" s="4">
        <f t="shared" si="9"/>
        <v>1</v>
      </c>
      <c r="AS183" s="4">
        <f t="shared" si="10"/>
        <v>41</v>
      </c>
      <c r="AT183" s="4">
        <f t="shared" si="11"/>
        <v>0</v>
      </c>
      <c r="AU183" s="3">
        <f t="shared" si="12"/>
        <v>41</v>
      </c>
    </row>
    <row r="184" spans="2:47" ht="15.75" customHeight="1">
      <c r="B184" s="28" t="s">
        <v>363</v>
      </c>
      <c r="C184" s="74" t="s">
        <v>352</v>
      </c>
      <c r="D184" s="74">
        <v>1968</v>
      </c>
      <c r="E184" s="74"/>
      <c r="U184" s="4">
        <v>40</v>
      </c>
      <c r="AQ184" s="3">
        <f>SUM(F184:AP184)</f>
        <v>40</v>
      </c>
      <c r="AR184" s="4">
        <f t="shared" si="9"/>
        <v>1</v>
      </c>
      <c r="AS184" s="4">
        <f t="shared" si="10"/>
        <v>40</v>
      </c>
      <c r="AT184" s="4">
        <f t="shared" si="11"/>
        <v>0</v>
      </c>
      <c r="AU184" s="3">
        <f t="shared" si="12"/>
        <v>40</v>
      </c>
    </row>
    <row r="185" spans="2:47" ht="15.75" customHeight="1">
      <c r="B185" s="73" t="s">
        <v>308</v>
      </c>
      <c r="C185" s="73" t="s">
        <v>309</v>
      </c>
      <c r="D185" s="75">
        <v>1971</v>
      </c>
      <c r="E185" s="73" t="s">
        <v>310</v>
      </c>
      <c r="Q185" s="34">
        <v>40</v>
      </c>
      <c r="AQ185" s="3">
        <f>SUM(F185:AP185)</f>
        <v>40</v>
      </c>
      <c r="AR185" s="4">
        <f t="shared" si="9"/>
        <v>1</v>
      </c>
      <c r="AS185" s="4">
        <f t="shared" si="10"/>
        <v>40</v>
      </c>
      <c r="AT185" s="4">
        <f t="shared" si="11"/>
        <v>0</v>
      </c>
      <c r="AU185" s="3">
        <f t="shared" si="12"/>
        <v>40</v>
      </c>
    </row>
    <row r="186" spans="2:47" ht="15.75" customHeight="1">
      <c r="B186" s="79" t="s">
        <v>388</v>
      </c>
      <c r="C186" s="79" t="s">
        <v>389</v>
      </c>
      <c r="D186" s="79" t="s">
        <v>52</v>
      </c>
      <c r="E186" s="79" t="s">
        <v>390</v>
      </c>
      <c r="AA186" s="4">
        <v>40</v>
      </c>
      <c r="AQ186" s="3">
        <f>SUM(F186:AP186)</f>
        <v>40</v>
      </c>
      <c r="AR186" s="4">
        <f t="shared" si="9"/>
        <v>1</v>
      </c>
      <c r="AS186" s="4">
        <f t="shared" si="10"/>
        <v>40</v>
      </c>
      <c r="AT186" s="4">
        <f t="shared" si="11"/>
        <v>0</v>
      </c>
      <c r="AU186" s="3">
        <f t="shared" si="12"/>
        <v>40</v>
      </c>
    </row>
    <row r="187" spans="2:47" ht="15.75" customHeight="1">
      <c r="B187" s="52" t="s">
        <v>454</v>
      </c>
      <c r="C187" s="52" t="s">
        <v>399</v>
      </c>
      <c r="D187" s="52"/>
      <c r="E187" s="52" t="s">
        <v>250</v>
      </c>
      <c r="AC187" s="4">
        <v>40</v>
      </c>
      <c r="AQ187" s="3">
        <f>SUM(F187:AP187)</f>
        <v>40</v>
      </c>
      <c r="AR187" s="4">
        <f t="shared" si="9"/>
        <v>1</v>
      </c>
      <c r="AS187" s="4">
        <f t="shared" si="10"/>
        <v>40</v>
      </c>
      <c r="AT187" s="4">
        <f t="shared" si="11"/>
        <v>0</v>
      </c>
      <c r="AU187" s="3">
        <f t="shared" si="12"/>
        <v>40</v>
      </c>
    </row>
    <row r="188" spans="2:47" ht="15.75" customHeight="1" thickBot="1">
      <c r="B188" s="33" t="s">
        <v>283</v>
      </c>
      <c r="C188" s="33" t="s">
        <v>284</v>
      </c>
      <c r="D188" s="33">
        <v>1968</v>
      </c>
      <c r="E188" s="33" t="s">
        <v>150</v>
      </c>
      <c r="P188" s="4">
        <v>40</v>
      </c>
      <c r="AQ188" s="3">
        <f>SUM(F188:AP188)</f>
        <v>40</v>
      </c>
      <c r="AR188" s="4">
        <f t="shared" si="9"/>
        <v>1</v>
      </c>
      <c r="AS188" s="4">
        <f t="shared" si="10"/>
        <v>40</v>
      </c>
      <c r="AT188" s="4">
        <f t="shared" si="11"/>
        <v>0</v>
      </c>
      <c r="AU188" s="3">
        <f t="shared" si="12"/>
        <v>40</v>
      </c>
    </row>
    <row r="189" spans="1:49" ht="15.75" customHeight="1" thickBot="1" thickTop="1">
      <c r="A189" s="24"/>
      <c r="B189" s="55" t="s">
        <v>211</v>
      </c>
      <c r="C189" s="55" t="s">
        <v>199</v>
      </c>
      <c r="D189" s="81"/>
      <c r="E189" s="55" t="s">
        <v>205</v>
      </c>
      <c r="F189" s="6"/>
      <c r="G189" s="6"/>
      <c r="K189" s="4">
        <v>40</v>
      </c>
      <c r="AQ189" s="3">
        <f>SUM(F189:AP189)</f>
        <v>40</v>
      </c>
      <c r="AR189" s="4">
        <f t="shared" si="9"/>
        <v>1</v>
      </c>
      <c r="AS189" s="4">
        <f t="shared" si="10"/>
        <v>40</v>
      </c>
      <c r="AT189" s="4">
        <f t="shared" si="11"/>
        <v>0</v>
      </c>
      <c r="AU189" s="3">
        <f t="shared" si="12"/>
        <v>40</v>
      </c>
      <c r="AV189" s="15" t="str">
        <f>B189</f>
        <v>Radermacher</v>
      </c>
      <c r="AW189" s="7">
        <f>A189</f>
        <v>0</v>
      </c>
    </row>
    <row r="190" spans="2:47" ht="15.75" customHeight="1" thickTop="1">
      <c r="B190" s="78" t="s">
        <v>500</v>
      </c>
      <c r="C190" s="78" t="s">
        <v>304</v>
      </c>
      <c r="D190" s="78" t="s">
        <v>52</v>
      </c>
      <c r="E190" s="78" t="s">
        <v>501</v>
      </c>
      <c r="AM190" s="17">
        <v>40</v>
      </c>
      <c r="AQ190" s="3">
        <f>SUM(F190:AP190)</f>
        <v>40</v>
      </c>
      <c r="AR190" s="4">
        <f t="shared" si="9"/>
        <v>1</v>
      </c>
      <c r="AS190" s="4">
        <f t="shared" si="10"/>
        <v>40</v>
      </c>
      <c r="AT190" s="4">
        <f t="shared" si="11"/>
        <v>0</v>
      </c>
      <c r="AU190" s="3">
        <f t="shared" si="12"/>
        <v>40</v>
      </c>
    </row>
    <row r="191" spans="1:48" ht="15.75" customHeight="1">
      <c r="A191" s="24"/>
      <c r="B191" s="18" t="s">
        <v>100</v>
      </c>
      <c r="C191" s="18" t="s">
        <v>101</v>
      </c>
      <c r="D191" s="18">
        <v>72</v>
      </c>
      <c r="E191" s="18" t="s">
        <v>76</v>
      </c>
      <c r="G191" s="17">
        <v>39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3">
        <f>SUM(F191:AP191)</f>
        <v>39</v>
      </c>
      <c r="AR191" s="4">
        <f t="shared" si="9"/>
        <v>1</v>
      </c>
      <c r="AS191" s="4">
        <f t="shared" si="10"/>
        <v>39</v>
      </c>
      <c r="AT191" s="4">
        <f t="shared" si="11"/>
        <v>0</v>
      </c>
      <c r="AU191" s="3">
        <f t="shared" si="12"/>
        <v>39</v>
      </c>
      <c r="AV191" s="3" t="str">
        <f>B191</f>
        <v>Lueb</v>
      </c>
    </row>
    <row r="192" spans="1:49" ht="15.75" customHeight="1">
      <c r="A192" s="24"/>
      <c r="B192" s="60" t="s">
        <v>212</v>
      </c>
      <c r="C192" s="60" t="s">
        <v>213</v>
      </c>
      <c r="D192" s="72"/>
      <c r="E192" s="60" t="s">
        <v>214</v>
      </c>
      <c r="K192" s="4">
        <v>39</v>
      </c>
      <c r="M192" s="5"/>
      <c r="N192" s="5"/>
      <c r="AQ192" s="3">
        <f>SUM(F192:AP192)</f>
        <v>39</v>
      </c>
      <c r="AR192" s="4">
        <f t="shared" si="9"/>
        <v>1</v>
      </c>
      <c r="AS192" s="4">
        <f t="shared" si="10"/>
        <v>39</v>
      </c>
      <c r="AT192" s="4">
        <f t="shared" si="11"/>
        <v>0</v>
      </c>
      <c r="AU192" s="3">
        <f t="shared" si="12"/>
        <v>39</v>
      </c>
      <c r="AV192" s="15" t="str">
        <f>B192</f>
        <v>Neicken</v>
      </c>
      <c r="AW192" s="7">
        <f>A192</f>
        <v>0</v>
      </c>
    </row>
    <row r="193" spans="1:49" ht="15.75" customHeight="1">
      <c r="A193" s="24"/>
      <c r="B193" s="60" t="s">
        <v>174</v>
      </c>
      <c r="C193" s="60" t="s">
        <v>175</v>
      </c>
      <c r="D193" s="60">
        <v>70</v>
      </c>
      <c r="E193" s="60" t="s">
        <v>13</v>
      </c>
      <c r="F193" s="6"/>
      <c r="G193" s="6"/>
      <c r="J193" s="4">
        <v>39</v>
      </c>
      <c r="AQ193" s="3">
        <f>SUM(F193:AP193)</f>
        <v>39</v>
      </c>
      <c r="AR193" s="4">
        <f t="shared" si="9"/>
        <v>1</v>
      </c>
      <c r="AS193" s="4">
        <f t="shared" si="10"/>
        <v>39</v>
      </c>
      <c r="AT193" s="4">
        <f t="shared" si="11"/>
        <v>0</v>
      </c>
      <c r="AU193" s="3">
        <f t="shared" si="12"/>
        <v>39</v>
      </c>
      <c r="AV193" s="15" t="str">
        <f>B193</f>
        <v>Willemsen</v>
      </c>
      <c r="AW193" s="7">
        <f>A193</f>
        <v>0</v>
      </c>
    </row>
    <row r="194" spans="2:47" ht="15.75" customHeight="1">
      <c r="B194" s="77" t="s">
        <v>285</v>
      </c>
      <c r="C194" s="77" t="s">
        <v>286</v>
      </c>
      <c r="D194" s="77">
        <v>1968</v>
      </c>
      <c r="E194" s="77" t="s">
        <v>287</v>
      </c>
      <c r="P194" s="4">
        <v>38</v>
      </c>
      <c r="AQ194" s="3">
        <f>SUM(F194:AP194)</f>
        <v>38</v>
      </c>
      <c r="AR194" s="4">
        <f t="shared" si="9"/>
        <v>1</v>
      </c>
      <c r="AS194" s="4">
        <f t="shared" si="10"/>
        <v>38</v>
      </c>
      <c r="AT194" s="4">
        <f t="shared" si="11"/>
        <v>0</v>
      </c>
      <c r="AU194" s="3">
        <f t="shared" si="12"/>
        <v>38</v>
      </c>
    </row>
    <row r="195" spans="1:49" ht="15.75" customHeight="1">
      <c r="A195" s="24"/>
      <c r="B195" s="64" t="s">
        <v>176</v>
      </c>
      <c r="C195" s="64" t="s">
        <v>177</v>
      </c>
      <c r="D195" s="64">
        <v>69</v>
      </c>
      <c r="E195" s="64" t="s">
        <v>178</v>
      </c>
      <c r="J195" s="4">
        <v>38</v>
      </c>
      <c r="L195" s="8"/>
      <c r="AQ195" s="3">
        <f>SUM(F195:AP195)</f>
        <v>38</v>
      </c>
      <c r="AR195" s="4">
        <f t="shared" si="9"/>
        <v>1</v>
      </c>
      <c r="AS195" s="4">
        <f t="shared" si="10"/>
        <v>38</v>
      </c>
      <c r="AT195" s="4">
        <f t="shared" si="11"/>
        <v>0</v>
      </c>
      <c r="AU195" s="3">
        <f t="shared" si="12"/>
        <v>38</v>
      </c>
      <c r="AV195" s="15" t="str">
        <f>B195</f>
        <v>Eummelen</v>
      </c>
      <c r="AW195" s="4">
        <f>A195</f>
        <v>0</v>
      </c>
    </row>
    <row r="196" spans="2:47" ht="15.75" customHeight="1">
      <c r="B196" s="61" t="s">
        <v>502</v>
      </c>
      <c r="C196" s="61" t="s">
        <v>503</v>
      </c>
      <c r="D196" s="61" t="s">
        <v>255</v>
      </c>
      <c r="E196" s="61" t="s">
        <v>504</v>
      </c>
      <c r="AM196" s="17">
        <v>38</v>
      </c>
      <c r="AQ196" s="3">
        <f>SUM(F196:AP196)</f>
        <v>38</v>
      </c>
      <c r="AR196" s="4">
        <f t="shared" si="9"/>
        <v>1</v>
      </c>
      <c r="AS196" s="4">
        <f t="shared" si="10"/>
        <v>38</v>
      </c>
      <c r="AT196" s="4">
        <f t="shared" si="11"/>
        <v>0</v>
      </c>
      <c r="AU196" s="3">
        <f t="shared" si="12"/>
        <v>38</v>
      </c>
    </row>
    <row r="197" spans="2:47" ht="15.75" customHeight="1">
      <c r="B197" s="64" t="s">
        <v>402</v>
      </c>
      <c r="C197" s="64" t="s">
        <v>380</v>
      </c>
      <c r="D197" s="62">
        <v>71</v>
      </c>
      <c r="E197" s="64" t="s">
        <v>403</v>
      </c>
      <c r="AB197" s="4">
        <v>38</v>
      </c>
      <c r="AQ197" s="3">
        <f>SUM(F197:AP197)</f>
        <v>38</v>
      </c>
      <c r="AR197" s="4">
        <f t="shared" si="9"/>
        <v>1</v>
      </c>
      <c r="AS197" s="4">
        <f t="shared" si="10"/>
        <v>38</v>
      </c>
      <c r="AT197" s="4">
        <f t="shared" si="11"/>
        <v>0</v>
      </c>
      <c r="AU197" s="3">
        <f t="shared" si="12"/>
        <v>38</v>
      </c>
    </row>
    <row r="198" spans="1:49" ht="15.75" customHeight="1">
      <c r="A198" s="24"/>
      <c r="B198" s="64" t="s">
        <v>215</v>
      </c>
      <c r="C198" s="64" t="s">
        <v>216</v>
      </c>
      <c r="D198" s="69"/>
      <c r="E198" s="64" t="s">
        <v>191</v>
      </c>
      <c r="K198" s="4">
        <v>38</v>
      </c>
      <c r="AQ198" s="3">
        <f>SUM(F198:AP198)</f>
        <v>38</v>
      </c>
      <c r="AR198" s="4">
        <f t="shared" si="9"/>
        <v>1</v>
      </c>
      <c r="AS198" s="4">
        <f t="shared" si="10"/>
        <v>38</v>
      </c>
      <c r="AT198" s="4">
        <f t="shared" si="11"/>
        <v>0</v>
      </c>
      <c r="AU198" s="3">
        <f t="shared" si="12"/>
        <v>38</v>
      </c>
      <c r="AV198" s="15" t="str">
        <f>B198</f>
        <v>Ohn</v>
      </c>
      <c r="AW198" s="4">
        <f>A198</f>
        <v>0</v>
      </c>
    </row>
    <row r="199" spans="2:47" ht="15.75" customHeight="1">
      <c r="B199" s="68" t="s">
        <v>455</v>
      </c>
      <c r="C199" s="68" t="s">
        <v>456</v>
      </c>
      <c r="D199" s="68"/>
      <c r="E199" s="68" t="s">
        <v>250</v>
      </c>
      <c r="AC199" s="4">
        <v>37</v>
      </c>
      <c r="AQ199" s="3">
        <f>SUM(F199:AP199)</f>
        <v>37</v>
      </c>
      <c r="AR199" s="4">
        <f t="shared" si="9"/>
        <v>1</v>
      </c>
      <c r="AS199" s="4">
        <f t="shared" si="10"/>
        <v>37</v>
      </c>
      <c r="AT199" s="4">
        <f t="shared" si="11"/>
        <v>0</v>
      </c>
      <c r="AU199" s="3">
        <f t="shared" si="12"/>
        <v>37</v>
      </c>
    </row>
    <row r="200" spans="2:47" ht="15.75" customHeight="1">
      <c r="B200" s="61" t="s">
        <v>505</v>
      </c>
      <c r="C200" s="61" t="s">
        <v>66</v>
      </c>
      <c r="D200" s="61" t="s">
        <v>55</v>
      </c>
      <c r="E200" s="61" t="s">
        <v>506</v>
      </c>
      <c r="AM200" s="17">
        <v>37</v>
      </c>
      <c r="AQ200" s="3">
        <f>SUM(F200:AP200)</f>
        <v>37</v>
      </c>
      <c r="AR200" s="4">
        <f t="shared" si="9"/>
        <v>1</v>
      </c>
      <c r="AS200" s="4">
        <f t="shared" si="10"/>
        <v>37</v>
      </c>
      <c r="AT200" s="4">
        <f t="shared" si="11"/>
        <v>0</v>
      </c>
      <c r="AU200" s="3">
        <f t="shared" si="12"/>
        <v>37</v>
      </c>
    </row>
    <row r="201" spans="1:49" ht="15.75" customHeight="1">
      <c r="A201" s="24"/>
      <c r="B201" s="64" t="s">
        <v>217</v>
      </c>
      <c r="C201" s="64" t="s">
        <v>218</v>
      </c>
      <c r="D201" s="69"/>
      <c r="E201" s="64" t="s">
        <v>219</v>
      </c>
      <c r="K201" s="4">
        <v>37</v>
      </c>
      <c r="AQ201" s="3">
        <f>SUM(F201:AP201)</f>
        <v>37</v>
      </c>
      <c r="AR201" s="4">
        <f t="shared" si="9"/>
        <v>1</v>
      </c>
      <c r="AS201" s="4">
        <f t="shared" si="10"/>
        <v>37</v>
      </c>
      <c r="AT201" s="4">
        <f t="shared" si="11"/>
        <v>0</v>
      </c>
      <c r="AU201" s="3">
        <f t="shared" si="12"/>
        <v>37</v>
      </c>
      <c r="AV201" s="15" t="str">
        <f>B201</f>
        <v>Wilhelm</v>
      </c>
      <c r="AW201" s="4">
        <f>A201</f>
        <v>0</v>
      </c>
    </row>
    <row r="202" spans="1:49" ht="15.75" customHeight="1">
      <c r="A202" s="24"/>
      <c r="B202" s="64" t="s">
        <v>220</v>
      </c>
      <c r="C202" s="64" t="s">
        <v>221</v>
      </c>
      <c r="D202" s="69"/>
      <c r="E202" s="64" t="s">
        <v>219</v>
      </c>
      <c r="F202" s="6"/>
      <c r="G202" s="6"/>
      <c r="K202" s="4">
        <v>36</v>
      </c>
      <c r="AQ202" s="3">
        <f>SUM(F202:AP202)</f>
        <v>36</v>
      </c>
      <c r="AR202" s="4">
        <f t="shared" si="9"/>
        <v>1</v>
      </c>
      <c r="AS202" s="4">
        <f t="shared" si="10"/>
        <v>36</v>
      </c>
      <c r="AT202" s="4">
        <f t="shared" si="11"/>
        <v>0</v>
      </c>
      <c r="AU202" s="3">
        <f t="shared" si="12"/>
        <v>36</v>
      </c>
      <c r="AV202" s="15" t="str">
        <f>B202</f>
        <v>Hölsaether</v>
      </c>
      <c r="AW202" s="4">
        <f>A202</f>
        <v>0</v>
      </c>
    </row>
    <row r="203" spans="1:49" ht="15.75" customHeight="1">
      <c r="A203" s="24"/>
      <c r="B203" s="64" t="s">
        <v>182</v>
      </c>
      <c r="C203" s="64" t="s">
        <v>181</v>
      </c>
      <c r="D203" s="64">
        <v>72</v>
      </c>
      <c r="E203" s="64" t="s">
        <v>183</v>
      </c>
      <c r="J203" s="4">
        <v>36</v>
      </c>
      <c r="AQ203" s="3">
        <f>SUM(F203:AP203)</f>
        <v>36</v>
      </c>
      <c r="AR203" s="4">
        <f t="shared" si="9"/>
        <v>1</v>
      </c>
      <c r="AS203" s="4">
        <f t="shared" si="10"/>
        <v>36</v>
      </c>
      <c r="AT203" s="4">
        <f t="shared" si="11"/>
        <v>0</v>
      </c>
      <c r="AU203" s="3">
        <f t="shared" si="12"/>
        <v>36</v>
      </c>
      <c r="AV203" s="15" t="str">
        <f>B203</f>
        <v>Linssen</v>
      </c>
      <c r="AW203" s="4">
        <f>A203</f>
        <v>0</v>
      </c>
    </row>
    <row r="204" spans="2:47" ht="15.75" customHeight="1">
      <c r="B204" s="65" t="s">
        <v>102</v>
      </c>
      <c r="C204" s="65" t="s">
        <v>109</v>
      </c>
      <c r="D204" s="65">
        <v>1970</v>
      </c>
      <c r="E204" s="65" t="s">
        <v>290</v>
      </c>
      <c r="P204" s="4">
        <v>36</v>
      </c>
      <c r="AQ204" s="3">
        <f>SUM(F204:AP204)</f>
        <v>36</v>
      </c>
      <c r="AR204" s="4">
        <f>(COUNT(F204:AP204))</f>
        <v>1</v>
      </c>
      <c r="AS204" s="4">
        <f>IF(COUNT(F204:AP204)&gt;0,LARGE(F204:AP204,1),0)+IF(COUNT(F204:AP204)&gt;1,LARGE(F204:AP204,2),0)+IF(COUNT(F204:AP204)&gt;2,LARGE(F204:AP204,3),0)+IF(COUNT(F204:AP204)&gt;3,LARGE(F204:AP204,4),0)+IF(COUNT(F204:AP204)&gt;4,LARGE(F204:AP204,5),0)+IF(COUNT(F204:AP204)&gt;5,LARGE(F204:AP204,6),0)+IF(COUNT(F204:AP204)&gt;6,LARGE(F204:AP204,7),0)+IF(COUNT(F204:AP204)&gt;7,LARGE(F204:AP204,8),0)+IF(COUNT(F204:AP204)&gt;8,LARGE(F204:AP204,9),0)+IF(COUNT(F204:AP204)&gt;9,LARGE(F204:AP204,10),0)+IF(COUNT(F204:AP204)&gt;10,LARGE(F204:AP204,11),0)+IF(COUNT(F204:AP204)&gt;11,LARGE(F204:AP204,12),0)+IF(COUNT(F204:AP204)&gt;12,LARGE(F204:AP204,13),0)+IF(COUNT(F204:AP204)&gt;13,LARGE(F204:AP204,14),0)+IF(COUNT(F204:AP204)&gt;14,LARGE(F204:AP204,15),0)</f>
        <v>36</v>
      </c>
      <c r="AT204" s="4">
        <f>IF(COUNT(F204:AP204)&lt;22,IF(COUNT(F204:AP204)&gt;14,(COUNT(F204:AP204)-15),0)*20,120)</f>
        <v>0</v>
      </c>
      <c r="AU204" s="3">
        <f t="shared" si="12"/>
        <v>36</v>
      </c>
    </row>
    <row r="205" spans="2:47" ht="15.75" customHeight="1">
      <c r="B205" s="68" t="s">
        <v>457</v>
      </c>
      <c r="C205" s="68" t="s">
        <v>458</v>
      </c>
      <c r="D205" s="68"/>
      <c r="E205" s="68" t="s">
        <v>250</v>
      </c>
      <c r="AC205" s="4">
        <v>35</v>
      </c>
      <c r="AQ205" s="3">
        <f>SUM(F205:AP205)</f>
        <v>35</v>
      </c>
      <c r="AR205" s="4">
        <f t="shared" si="9"/>
        <v>1</v>
      </c>
      <c r="AS205" s="4">
        <f t="shared" si="10"/>
        <v>35</v>
      </c>
      <c r="AT205" s="4">
        <f t="shared" si="11"/>
        <v>0</v>
      </c>
      <c r="AU205" s="3">
        <f t="shared" si="12"/>
        <v>35</v>
      </c>
    </row>
    <row r="206" spans="2:47" ht="15.75" customHeight="1">
      <c r="B206" s="61" t="s">
        <v>507</v>
      </c>
      <c r="C206" s="61" t="s">
        <v>508</v>
      </c>
      <c r="D206" s="61" t="s">
        <v>55</v>
      </c>
      <c r="E206" s="61" t="s">
        <v>93</v>
      </c>
      <c r="AM206" s="17">
        <v>34</v>
      </c>
      <c r="AQ206" s="3">
        <f>SUM(F206:AP206)</f>
        <v>34</v>
      </c>
      <c r="AR206" s="4">
        <f t="shared" si="9"/>
        <v>1</v>
      </c>
      <c r="AS206" s="4">
        <f t="shared" si="10"/>
        <v>34</v>
      </c>
      <c r="AT206" s="4">
        <f t="shared" si="11"/>
        <v>0</v>
      </c>
      <c r="AU206" s="3">
        <f t="shared" si="12"/>
        <v>34</v>
      </c>
    </row>
    <row r="207" spans="2:47" ht="15.75" customHeight="1">
      <c r="B207" s="61" t="s">
        <v>509</v>
      </c>
      <c r="C207" s="61" t="s">
        <v>510</v>
      </c>
      <c r="D207" s="61" t="s">
        <v>255</v>
      </c>
      <c r="E207" s="61" t="s">
        <v>511</v>
      </c>
      <c r="AM207" s="17">
        <v>33</v>
      </c>
      <c r="AQ207" s="3">
        <f>SUM(F207:AP207)</f>
        <v>33</v>
      </c>
      <c r="AR207" s="4">
        <f t="shared" si="9"/>
        <v>1</v>
      </c>
      <c r="AS207" s="4">
        <f t="shared" si="10"/>
        <v>33</v>
      </c>
      <c r="AT207" s="4">
        <f t="shared" si="11"/>
        <v>0</v>
      </c>
      <c r="AU207" s="3">
        <f t="shared" si="12"/>
        <v>33</v>
      </c>
    </row>
    <row r="208" spans="2:47" ht="15.75" customHeight="1">
      <c r="B208" s="61" t="s">
        <v>512</v>
      </c>
      <c r="C208" s="61" t="s">
        <v>60</v>
      </c>
      <c r="D208" s="61" t="s">
        <v>52</v>
      </c>
      <c r="E208" s="61" t="s">
        <v>513</v>
      </c>
      <c r="AM208" s="17">
        <v>32</v>
      </c>
      <c r="AQ208" s="3">
        <f>SUM(F208:AP208)</f>
        <v>32</v>
      </c>
      <c r="AR208" s="4">
        <f t="shared" si="9"/>
        <v>1</v>
      </c>
      <c r="AS208" s="4">
        <f t="shared" si="10"/>
        <v>32</v>
      </c>
      <c r="AT208" s="4">
        <f t="shared" si="11"/>
        <v>0</v>
      </c>
      <c r="AU208" s="3">
        <f t="shared" si="12"/>
        <v>32</v>
      </c>
    </row>
    <row r="209" spans="2:47" ht="15.75" customHeight="1">
      <c r="B209" s="61" t="s">
        <v>206</v>
      </c>
      <c r="C209" s="61" t="s">
        <v>106</v>
      </c>
      <c r="D209" s="61" t="s">
        <v>52</v>
      </c>
      <c r="E209" s="61" t="s">
        <v>514</v>
      </c>
      <c r="AM209" s="17">
        <v>31</v>
      </c>
      <c r="AQ209" s="3">
        <f>SUM(F209:AP209)</f>
        <v>31</v>
      </c>
      <c r="AR209" s="4">
        <f t="shared" si="9"/>
        <v>1</v>
      </c>
      <c r="AS209" s="4">
        <f t="shared" si="10"/>
        <v>31</v>
      </c>
      <c r="AT209" s="4">
        <f t="shared" si="11"/>
        <v>0</v>
      </c>
      <c r="AU209" s="3">
        <f t="shared" si="12"/>
        <v>31</v>
      </c>
    </row>
    <row r="210" spans="2:47" ht="15.75" customHeight="1">
      <c r="B210" s="64" t="s">
        <v>405</v>
      </c>
      <c r="C210" s="64" t="s">
        <v>406</v>
      </c>
      <c r="D210" s="62">
        <v>71</v>
      </c>
      <c r="E210" s="64" t="s">
        <v>407</v>
      </c>
      <c r="AB210" s="4">
        <v>31</v>
      </c>
      <c r="AQ210" s="3">
        <f>SUM(F210:AP210)</f>
        <v>31</v>
      </c>
      <c r="AR210" s="4">
        <f t="shared" si="9"/>
        <v>1</v>
      </c>
      <c r="AS210" s="4">
        <f t="shared" si="10"/>
        <v>31</v>
      </c>
      <c r="AT210" s="4">
        <f t="shared" si="11"/>
        <v>0</v>
      </c>
      <c r="AU210" s="3">
        <f t="shared" si="12"/>
        <v>31</v>
      </c>
    </row>
    <row r="211" spans="2:47" ht="15.75" customHeight="1">
      <c r="B211" s="64" t="s">
        <v>408</v>
      </c>
      <c r="C211" s="64" t="s">
        <v>257</v>
      </c>
      <c r="D211" s="62">
        <v>70</v>
      </c>
      <c r="E211" s="64" t="s">
        <v>409</v>
      </c>
      <c r="AB211" s="4">
        <v>30</v>
      </c>
      <c r="AQ211" s="3">
        <f>SUM(F211:AP211)</f>
        <v>30</v>
      </c>
      <c r="AR211" s="4">
        <f t="shared" si="9"/>
        <v>1</v>
      </c>
      <c r="AS211" s="4">
        <f t="shared" si="10"/>
        <v>30</v>
      </c>
      <c r="AT211" s="4">
        <f t="shared" si="11"/>
        <v>0</v>
      </c>
      <c r="AU211" s="3">
        <f t="shared" si="12"/>
        <v>30</v>
      </c>
    </row>
    <row r="212" spans="2:47" ht="15.75" customHeight="1">
      <c r="B212" s="64" t="s">
        <v>410</v>
      </c>
      <c r="C212" s="64" t="s">
        <v>411</v>
      </c>
      <c r="D212" s="62">
        <v>70</v>
      </c>
      <c r="E212" s="64" t="s">
        <v>412</v>
      </c>
      <c r="AB212" s="4">
        <v>29</v>
      </c>
      <c r="AQ212" s="3">
        <f>SUM(F212:AP212)</f>
        <v>29</v>
      </c>
      <c r="AR212" s="4">
        <f t="shared" si="9"/>
        <v>1</v>
      </c>
      <c r="AS212" s="4">
        <f t="shared" si="10"/>
        <v>29</v>
      </c>
      <c r="AT212" s="4">
        <f t="shared" si="11"/>
        <v>0</v>
      </c>
      <c r="AU212" s="3">
        <f t="shared" si="12"/>
        <v>29</v>
      </c>
    </row>
    <row r="213" spans="2:47" ht="15.75" customHeight="1">
      <c r="B213" s="61" t="s">
        <v>515</v>
      </c>
      <c r="C213" s="61" t="s">
        <v>516</v>
      </c>
      <c r="D213" s="61" t="s">
        <v>55</v>
      </c>
      <c r="E213" s="61" t="s">
        <v>483</v>
      </c>
      <c r="AM213" s="17">
        <v>28</v>
      </c>
      <c r="AQ213" s="3">
        <f>SUM(F213:AP213)</f>
        <v>28</v>
      </c>
      <c r="AR213" s="4">
        <f t="shared" si="9"/>
        <v>1</v>
      </c>
      <c r="AS213" s="4">
        <f t="shared" si="10"/>
        <v>28</v>
      </c>
      <c r="AT213" s="4">
        <f t="shared" si="11"/>
        <v>0</v>
      </c>
      <c r="AU213" s="3">
        <f t="shared" si="12"/>
        <v>28</v>
      </c>
    </row>
    <row r="214" spans="2:47" ht="15.75" customHeight="1">
      <c r="B214" s="64" t="s">
        <v>413</v>
      </c>
      <c r="C214" s="64" t="s">
        <v>60</v>
      </c>
      <c r="D214" s="62">
        <v>70</v>
      </c>
      <c r="E214" s="64" t="s">
        <v>414</v>
      </c>
      <c r="AB214" s="4">
        <v>28</v>
      </c>
      <c r="AQ214" s="3">
        <f>SUM(F214:AP214)</f>
        <v>28</v>
      </c>
      <c r="AR214" s="4">
        <f t="shared" si="9"/>
        <v>1</v>
      </c>
      <c r="AS214" s="4">
        <f t="shared" si="10"/>
        <v>28</v>
      </c>
      <c r="AT214" s="4">
        <f t="shared" si="11"/>
        <v>0</v>
      </c>
      <c r="AU214" s="3">
        <f t="shared" si="12"/>
        <v>28</v>
      </c>
    </row>
    <row r="215" spans="2:47" ht="15.75" customHeight="1">
      <c r="B215" s="64" t="s">
        <v>415</v>
      </c>
      <c r="C215" s="64" t="s">
        <v>416</v>
      </c>
      <c r="D215" s="62">
        <v>69</v>
      </c>
      <c r="E215" s="64" t="s">
        <v>417</v>
      </c>
      <c r="AB215" s="4">
        <v>27</v>
      </c>
      <c r="AQ215" s="3">
        <f>SUM(F215:AP215)</f>
        <v>27</v>
      </c>
      <c r="AR215" s="4">
        <f t="shared" si="9"/>
        <v>1</v>
      </c>
      <c r="AS215" s="4">
        <f t="shared" si="10"/>
        <v>27</v>
      </c>
      <c r="AT215" s="4">
        <f t="shared" si="11"/>
        <v>0</v>
      </c>
      <c r="AU215" s="3">
        <f t="shared" si="12"/>
        <v>27</v>
      </c>
    </row>
    <row r="216" spans="2:47" ht="15.75" customHeight="1">
      <c r="B216" s="61" t="s">
        <v>517</v>
      </c>
      <c r="C216" s="61" t="s">
        <v>518</v>
      </c>
      <c r="D216" s="61" t="s">
        <v>255</v>
      </c>
      <c r="E216" s="61" t="s">
        <v>519</v>
      </c>
      <c r="AM216" s="17">
        <v>26</v>
      </c>
      <c r="AQ216" s="3">
        <f>SUM(F216:AP216)</f>
        <v>26</v>
      </c>
      <c r="AR216" s="4">
        <f t="shared" si="9"/>
        <v>1</v>
      </c>
      <c r="AS216" s="4">
        <f t="shared" si="10"/>
        <v>26</v>
      </c>
      <c r="AT216" s="4">
        <f t="shared" si="11"/>
        <v>0</v>
      </c>
      <c r="AU216" s="3">
        <f t="shared" si="12"/>
        <v>26</v>
      </c>
    </row>
    <row r="217" spans="2:47" ht="15.75" customHeight="1">
      <c r="B217" s="63" t="s">
        <v>520</v>
      </c>
      <c r="C217" s="63" t="s">
        <v>62</v>
      </c>
      <c r="D217" s="63" t="s">
        <v>246</v>
      </c>
      <c r="E217" s="63" t="s">
        <v>46</v>
      </c>
      <c r="AM217" s="17">
        <v>25</v>
      </c>
      <c r="AQ217" s="3">
        <f>SUM(F217:AP217)</f>
        <v>25</v>
      </c>
      <c r="AR217" s="4">
        <f t="shared" si="9"/>
        <v>1</v>
      </c>
      <c r="AS217" s="4">
        <f t="shared" si="10"/>
        <v>25</v>
      </c>
      <c r="AT217" s="4">
        <f t="shared" si="11"/>
        <v>0</v>
      </c>
      <c r="AU217" s="3">
        <f t="shared" si="12"/>
        <v>25</v>
      </c>
    </row>
    <row r="218" spans="2:47" ht="15.75" customHeight="1">
      <c r="B218" s="18" t="s">
        <v>418</v>
      </c>
      <c r="C218" s="18" t="s">
        <v>60</v>
      </c>
      <c r="D218" s="37">
        <v>71</v>
      </c>
      <c r="E218" s="18" t="s">
        <v>419</v>
      </c>
      <c r="AB218" s="4">
        <v>24</v>
      </c>
      <c r="AQ218" s="3">
        <f>SUM(F218:AP218)</f>
        <v>24</v>
      </c>
      <c r="AR218" s="4">
        <f t="shared" si="9"/>
        <v>1</v>
      </c>
      <c r="AS218" s="4">
        <f t="shared" si="10"/>
        <v>24</v>
      </c>
      <c r="AT218" s="4">
        <f t="shared" si="11"/>
        <v>0</v>
      </c>
      <c r="AU218" s="3">
        <f t="shared" si="12"/>
        <v>24</v>
      </c>
    </row>
    <row r="219" spans="2:47" ht="15.75" customHeight="1">
      <c r="B219" s="63" t="s">
        <v>521</v>
      </c>
      <c r="C219" s="63" t="s">
        <v>380</v>
      </c>
      <c r="D219" s="63" t="s">
        <v>246</v>
      </c>
      <c r="E219" s="63" t="s">
        <v>522</v>
      </c>
      <c r="AM219" s="17">
        <v>24</v>
      </c>
      <c r="AQ219" s="3">
        <f>SUM(F219:AP219)</f>
        <v>24</v>
      </c>
      <c r="AR219" s="4">
        <f t="shared" si="9"/>
        <v>1</v>
      </c>
      <c r="AS219" s="4">
        <f t="shared" si="10"/>
        <v>24</v>
      </c>
      <c r="AT219" s="4">
        <f t="shared" si="11"/>
        <v>0</v>
      </c>
      <c r="AU219" s="3">
        <f t="shared" si="12"/>
        <v>24</v>
      </c>
    </row>
    <row r="220" spans="2:47" ht="15.75" customHeight="1">
      <c r="B220" s="63" t="s">
        <v>523</v>
      </c>
      <c r="C220" s="63" t="s">
        <v>524</v>
      </c>
      <c r="D220" s="63" t="s">
        <v>55</v>
      </c>
      <c r="E220" s="63" t="s">
        <v>483</v>
      </c>
      <c r="AM220" s="17">
        <v>23</v>
      </c>
      <c r="AQ220" s="3">
        <f>SUM(F220:AP220)</f>
        <v>23</v>
      </c>
      <c r="AR220" s="4">
        <f t="shared" si="9"/>
        <v>1</v>
      </c>
      <c r="AS220" s="4">
        <f t="shared" si="10"/>
        <v>23</v>
      </c>
      <c r="AT220" s="4">
        <f t="shared" si="11"/>
        <v>0</v>
      </c>
      <c r="AU220" s="3">
        <f t="shared" si="12"/>
        <v>23</v>
      </c>
    </row>
    <row r="221" spans="2:47" ht="15.75" customHeight="1">
      <c r="B221" s="63" t="s">
        <v>525</v>
      </c>
      <c r="C221" s="63" t="s">
        <v>526</v>
      </c>
      <c r="D221" s="63" t="s">
        <v>255</v>
      </c>
      <c r="E221" s="63" t="s">
        <v>483</v>
      </c>
      <c r="AM221" s="17">
        <v>22</v>
      </c>
      <c r="AQ221" s="3">
        <f>SUM(F221:AP221)</f>
        <v>22</v>
      </c>
      <c r="AR221" s="4">
        <f t="shared" si="9"/>
        <v>1</v>
      </c>
      <c r="AS221" s="4">
        <f t="shared" si="10"/>
        <v>22</v>
      </c>
      <c r="AT221" s="4">
        <f t="shared" si="11"/>
        <v>0</v>
      </c>
      <c r="AU221" s="3">
        <f t="shared" si="12"/>
        <v>22</v>
      </c>
    </row>
    <row r="222" spans="2:47" ht="15.75" customHeight="1">
      <c r="B222" s="18" t="s">
        <v>420</v>
      </c>
      <c r="C222" s="18" t="s">
        <v>282</v>
      </c>
      <c r="D222" s="37">
        <v>68</v>
      </c>
      <c r="E222" s="18" t="s">
        <v>421</v>
      </c>
      <c r="AB222" s="4">
        <v>22</v>
      </c>
      <c r="AQ222" s="3">
        <f>SUM(F222:AP222)</f>
        <v>22</v>
      </c>
      <c r="AR222" s="4">
        <f t="shared" si="9"/>
        <v>1</v>
      </c>
      <c r="AS222" s="4">
        <f t="shared" si="10"/>
        <v>22</v>
      </c>
      <c r="AT222" s="4">
        <f t="shared" si="11"/>
        <v>0</v>
      </c>
      <c r="AU222" s="3">
        <f t="shared" si="12"/>
        <v>22</v>
      </c>
    </row>
    <row r="223" spans="2:47" ht="15.75" customHeight="1">
      <c r="B223" s="18" t="s">
        <v>422</v>
      </c>
      <c r="C223" s="18" t="s">
        <v>423</v>
      </c>
      <c r="D223" s="37">
        <v>68</v>
      </c>
      <c r="E223" s="18" t="s">
        <v>421</v>
      </c>
      <c r="AB223" s="4">
        <v>21</v>
      </c>
      <c r="AQ223" s="3">
        <f>SUM(F223:AP223)</f>
        <v>21</v>
      </c>
      <c r="AR223" s="4">
        <f t="shared" si="9"/>
        <v>1</v>
      </c>
      <c r="AS223" s="4">
        <f t="shared" si="10"/>
        <v>21</v>
      </c>
      <c r="AT223" s="4">
        <f t="shared" si="11"/>
        <v>0</v>
      </c>
      <c r="AU223" s="3">
        <f t="shared" si="12"/>
        <v>21</v>
      </c>
    </row>
  </sheetData>
  <hyperlinks>
    <hyperlink ref="B77" r:id="rId1" display="http://www.joac.de/fasttiming/veranstaltungen/ergebnisse/EurodeLauf2007/HtmlResults/10kmLauf/Gesamteinzelwertung/Certificate_501MeyerPetra.html"/>
    <hyperlink ref="B145" r:id="rId2" display="http://www.joac.de/fasttiming/veranstaltungen/ergebnisse/EurodeLauf2007/HtmlResults/10kmLauf/Gesamteinzelwertung/Certificate_553ThyssenMelanie.html"/>
    <hyperlink ref="B146" r:id="rId3" display="http://www.joac.de/fasttiming/veranstaltungen/ergebnisse/EurodeLauf2007/HtmlResults/10kmLauf/Gesamteinzelwertung/Certificate_549BenjaMichaela.html"/>
    <hyperlink ref="B168" r:id="rId4" display="http://www.joac.de/fasttiming/veranstaltungen/ergebnisse/EurodeLauf2007/HtmlResults/10kmLauf/Gesamteinzelwertung/Certificate_558TeipelAlexandra.html"/>
    <hyperlink ref="B174" r:id="rId5" display="http://www.joac.de/fasttiming/veranstaltungen/ergebnisse/EurodeLauf2007/HtmlResults/10kmLauf/Gesamteinzelwertung/Certificate_663HeckerMaria.html"/>
    <hyperlink ref="B184" r:id="rId6" display="http://www.joac.de/fasttiming/veranstaltungen/ergebnisse/EurodeLauf2007/HtmlResults/10kmLauf/Gesamteinzelwertung/Certificate_588AbuzahraPetra.html"/>
    <hyperlink ref="B46" r:id="rId7" display="http://www.joac.de/fasttiming/veranstaltungen/ergebnisse/EurodeLauf2007/HtmlResults/Halbmarathon/Gesamteinzelwertung/Certificate_150StraatmannHeidi.html"/>
    <hyperlink ref="B103" r:id="rId8" display="http://www.joac.de/fasttiming/veranstaltungen/ergebnisse/EurodeLauf2007/HtmlResults/Halbmarathon/Gesamteinzelwertung/Certificate_748ClarenbachSteffi.html"/>
    <hyperlink ref="B132" r:id="rId9" display="http://www.joac.de/fasttiming/veranstaltungen/ergebnisse/EurodeLauf2007/HtmlResults/Halbmarathon/Gesamteinzelwertung/Certificate_318SchulzJutta.html"/>
    <hyperlink ref="B137" r:id="rId10" display="http://www.joac.de/fasttiming/veranstaltungen/ergebnisse/EurodeLauf2007/HtmlResults/Halbmarathon/Gesamteinzelwertung/Certificate_221EmundsElisabeth.html"/>
    <hyperlink ref="B147" r:id="rId11" display="http://www.joac.de/fasttiming/veranstaltungen/ergebnisse/EurodeLauf2007/HtmlResults/Halbmarathon/Gesamteinzelwertung/Certificate_172BirkeHeidi.html"/>
  </hyperlinks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Boltersdorf, Paul</cp:lastModifiedBy>
  <cp:lastPrinted>2007-11-17T11:41:20Z</cp:lastPrinted>
  <dcterms:created xsi:type="dcterms:W3CDTF">2005-08-12T14:48:04Z</dcterms:created>
  <dcterms:modified xsi:type="dcterms:W3CDTF">2007-12-10T09:31:39Z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