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<sst xmlns="http://schemas.openxmlformats.org/spreadsheetml/2006/main" count="383" uniqueCount="249">
  <si>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</si>
  <si>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</si>
  <si>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</si>
  <si>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</si>
  <si>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</si>
  <si>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</si>
  <si>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</si>
  <si>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</si>
  <si>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</si>
  <si>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</si>
  <si>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</si>
  <si>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</si>
  <si>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</si>
  <si>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</si>
  <si>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</si>
  <si>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</si>
  <si>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</si>
  <si>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</si>
  <si>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</si>
  <si>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</si>
  <si>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</si>
  <si>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</si>
  <si>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</si>
  <si>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</si>
  <si>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</si>
  <si>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</si>
  <si>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</si>
  <si>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</si>
  <si>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</si>
  <si>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</si>
  <si>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</si>
  <si>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</si>
  <si>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</si>
  <si>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</si>
  <si>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</si>
  <si>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</si>
  <si>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</si>
  <si>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</si>
  <si>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</si>
  <si>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</si>
  <si>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</si>
  <si>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</si>
  <si>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</si>
  <si>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LG Mützenich</t>
  </si>
  <si>
    <t>TV Huchem-Stammeln</t>
  </si>
  <si>
    <t>Brunssum</t>
  </si>
  <si>
    <t>Düren</t>
  </si>
  <si>
    <t>Simmerath</t>
  </si>
  <si>
    <t>Mausbach</t>
  </si>
  <si>
    <t>Reisen</t>
  </si>
  <si>
    <t>Klara</t>
  </si>
  <si>
    <t>Güldenberg</t>
  </si>
  <si>
    <t>Biergans</t>
  </si>
  <si>
    <t>Ingeborg</t>
  </si>
  <si>
    <t>Heuel</t>
  </si>
  <si>
    <t>Miketta</t>
  </si>
  <si>
    <t>Helga</t>
  </si>
  <si>
    <t>Birkesdorfer Turnverein</t>
  </si>
  <si>
    <t>Nöthlings</t>
  </si>
  <si>
    <t xml:space="preserve"> Ilse</t>
  </si>
  <si>
    <t>SC Myhl LA</t>
  </si>
  <si>
    <t>Vohn</t>
  </si>
  <si>
    <t xml:space="preserve"> Roswitha</t>
  </si>
  <si>
    <t>OSC Waldniel</t>
  </si>
  <si>
    <t xml:space="preserve"> Marga</t>
  </si>
  <si>
    <t>Germania 07 Dürwiß LA</t>
  </si>
  <si>
    <t>Kleeberg</t>
  </si>
  <si>
    <t xml:space="preserve"> Veronika</t>
  </si>
  <si>
    <t>LT Alsdorf-Ost</t>
  </si>
  <si>
    <t>Introp</t>
  </si>
  <si>
    <t xml:space="preserve"> Annette</t>
  </si>
  <si>
    <t>Athletik Waldniel</t>
  </si>
  <si>
    <t>Wonde</t>
  </si>
  <si>
    <t xml:space="preserve"> Tineke</t>
  </si>
  <si>
    <t>DJK Jung-Siegfr. Herzogenrat</t>
  </si>
  <si>
    <t>Hermanns</t>
  </si>
  <si>
    <t xml:space="preserve"> Karin</t>
  </si>
  <si>
    <t>Kein Verein</t>
  </si>
  <si>
    <t>Bertram</t>
  </si>
  <si>
    <t xml:space="preserve"> Maria</t>
  </si>
  <si>
    <t xml:space="preserve"> Rita</t>
  </si>
  <si>
    <t xml:space="preserve"> Else</t>
  </si>
  <si>
    <t>Viersener TV</t>
  </si>
  <si>
    <t>Schieffer</t>
  </si>
  <si>
    <t>Christa</t>
  </si>
  <si>
    <t>Lehmbach</t>
  </si>
  <si>
    <t>Brigitte</t>
  </si>
  <si>
    <t>LLG Haan/Hilden</t>
  </si>
  <si>
    <t>DJK Elmar Kohlscheid</t>
  </si>
  <si>
    <t>Flassak-Lie</t>
  </si>
  <si>
    <t>LT Rurdorf</t>
  </si>
  <si>
    <t>Erika</t>
  </si>
  <si>
    <t>Plebs</t>
  </si>
  <si>
    <t xml:space="preserve"> Uschi</t>
  </si>
  <si>
    <t>Müller</t>
  </si>
  <si>
    <t xml:space="preserve"> Monka</t>
  </si>
  <si>
    <t>ART Düsseldorf</t>
  </si>
  <si>
    <t xml:space="preserve"> Helga</t>
  </si>
  <si>
    <t>Running for Kids</t>
  </si>
  <si>
    <t>Thiele</t>
  </si>
  <si>
    <t>Jeff</t>
  </si>
  <si>
    <t>Stein Lb</t>
  </si>
  <si>
    <t>esser-Jopen</t>
  </si>
  <si>
    <t>Marjo</t>
  </si>
  <si>
    <t>Tonnie</t>
  </si>
  <si>
    <t>Pater</t>
  </si>
  <si>
    <t>Atletiek Maastricht</t>
  </si>
  <si>
    <t>Damoiseaux</t>
  </si>
  <si>
    <t>Eva</t>
  </si>
  <si>
    <t>Oberndorff</t>
  </si>
  <si>
    <t>Truus</t>
  </si>
  <si>
    <t>Nieuwstadt</t>
  </si>
  <si>
    <t>Reisser</t>
  </si>
  <si>
    <t>Maria</t>
  </si>
  <si>
    <t>Puth</t>
  </si>
  <si>
    <t>Duitsland</t>
  </si>
  <si>
    <t>Vilvo</t>
  </si>
  <si>
    <t>Ursula</t>
  </si>
  <si>
    <t>Seibert</t>
  </si>
  <si>
    <t>Ingrid</t>
  </si>
  <si>
    <t>*</t>
  </si>
  <si>
    <t>Depreitere</t>
  </si>
  <si>
    <t>Hildegard</t>
  </si>
  <si>
    <t>*Raeren</t>
  </si>
  <si>
    <t>Wilczek</t>
  </si>
  <si>
    <t>BSG Hilden</t>
  </si>
  <si>
    <t>Hammernich</t>
  </si>
  <si>
    <t>Emmy</t>
  </si>
  <si>
    <t>LT Lucherberg</t>
  </si>
  <si>
    <t>Zabudkina</t>
  </si>
  <si>
    <t>Nina</t>
  </si>
  <si>
    <t>Mitzon</t>
  </si>
  <si>
    <t>Christel</t>
  </si>
  <si>
    <t>TV Roetgen</t>
  </si>
  <si>
    <t>Van Meerbeeck</t>
  </si>
  <si>
    <t>Magda</t>
  </si>
  <si>
    <t>Boccalinos</t>
  </si>
  <si>
    <t>Fischer</t>
  </si>
  <si>
    <t>STB-Landgraaf</t>
  </si>
  <si>
    <t>Combaluzier</t>
  </si>
  <si>
    <t>Francoise</t>
  </si>
  <si>
    <t>Marita</t>
  </si>
  <si>
    <t>Lehmann</t>
  </si>
  <si>
    <t>Ruth</t>
  </si>
  <si>
    <t>KLINKENBERG</t>
  </si>
  <si>
    <t>1951</t>
  </si>
  <si>
    <t>DLC AACHEN</t>
  </si>
  <si>
    <t>CORNELISSEN</t>
  </si>
  <si>
    <t>Wilhelmien</t>
  </si>
  <si>
    <t>STAPB</t>
  </si>
  <si>
    <t/>
  </si>
  <si>
    <t>LGMUT</t>
  </si>
  <si>
    <t>VOGEL</t>
  </si>
  <si>
    <t>Mariele</t>
  </si>
  <si>
    <t>1947</t>
  </si>
  <si>
    <t>LACE</t>
  </si>
  <si>
    <t>HORN</t>
  </si>
  <si>
    <t>1944</t>
  </si>
  <si>
    <t>WIJNEN</t>
  </si>
  <si>
    <t>Miep</t>
  </si>
  <si>
    <t>1938</t>
  </si>
  <si>
    <t>Schiffers</t>
  </si>
  <si>
    <t>Elfriede</t>
  </si>
  <si>
    <t>Die Spätberufenen</t>
  </si>
  <si>
    <t>Leipelt</t>
  </si>
  <si>
    <t>ohne Verein</t>
  </si>
  <si>
    <t>Schmitz</t>
  </si>
  <si>
    <t>Dorle</t>
  </si>
  <si>
    <t>TSV Alemannia Aachen</t>
  </si>
  <si>
    <t>Zimmer</t>
  </si>
  <si>
    <t>Johanna</t>
  </si>
  <si>
    <t>W 60</t>
  </si>
  <si>
    <t>W55</t>
  </si>
  <si>
    <t>Braus</t>
  </si>
  <si>
    <t>Mehlentaler SV</t>
  </si>
  <si>
    <t>Bragard</t>
  </si>
  <si>
    <t>Karin</t>
  </si>
  <si>
    <t>.</t>
  </si>
  <si>
    <t>Pawlik </t>
  </si>
  <si>
    <t>Renate </t>
  </si>
  <si>
    <t>DJK JS Herzogenrath </t>
  </si>
  <si>
    <t>Wennekamp </t>
  </si>
  <si>
    <t>Gisela </t>
  </si>
  <si>
    <t>Schieferdecker</t>
  </si>
  <si>
    <t>Christiane</t>
  </si>
  <si>
    <t>TV Roetgen(?)</t>
  </si>
  <si>
    <t>Wjnen Druppers, Miep</t>
  </si>
  <si>
    <t>Mustagelun Nederland</t>
  </si>
  <si>
    <t>Laufenberg</t>
  </si>
  <si>
    <t>Hannelore</t>
  </si>
  <si>
    <t>TV Obermaubach</t>
  </si>
  <si>
    <t>Krüger</t>
  </si>
  <si>
    <t>Monika</t>
  </si>
  <si>
    <t>SSK Kerpen</t>
  </si>
  <si>
    <t>Fuhr</t>
  </si>
  <si>
    <t>Inge</t>
  </si>
  <si>
    <t>Düsseldorf</t>
  </si>
  <si>
    <t>Wirths</t>
  </si>
  <si>
    <t>Sieglinde</t>
  </si>
  <si>
    <t>VSV Grenzl. Wegberg</t>
  </si>
  <si>
    <t>Spronk</t>
  </si>
  <si>
    <t>Marianne</t>
  </si>
  <si>
    <t xml:space="preserve">SV Viktoria Goch   </t>
  </si>
  <si>
    <t>Berghöfer</t>
  </si>
  <si>
    <t>Dorothea</t>
  </si>
  <si>
    <t>DJK JS Herzogenrath</t>
  </si>
  <si>
    <t>Hommelsheim</t>
  </si>
  <si>
    <t>Waltr.</t>
  </si>
  <si>
    <t xml:space="preserve">Dürwiß             </t>
  </si>
  <si>
    <t>de Hesselle</t>
  </si>
  <si>
    <t>Margret</t>
  </si>
  <si>
    <t>Küpper</t>
  </si>
  <si>
    <t>PAROTTE</t>
  </si>
  <si>
    <t>Simone</t>
  </si>
  <si>
    <t>LE JOUR</t>
  </si>
  <si>
    <t>Stiehl</t>
  </si>
  <si>
    <t xml:space="preserve"> Brigitte</t>
  </si>
  <si>
    <t>Krawanja</t>
  </si>
  <si>
    <t>Dittrich </t>
  </si>
  <si>
    <t>Steinhart </t>
  </si>
  <si>
    <t>Annemarie </t>
  </si>
  <si>
    <t>TSV Alemannia Aachen </t>
  </si>
  <si>
    <t>Grawinkel</t>
  </si>
  <si>
    <t>Rosi</t>
  </si>
  <si>
    <t>LCKalltal</t>
  </si>
  <si>
    <t>Schwan</t>
  </si>
  <si>
    <t>Anna</t>
  </si>
  <si>
    <t>Bongartz</t>
  </si>
  <si>
    <t>1949</t>
  </si>
  <si>
    <t>Noresnet</t>
  </si>
  <si>
    <t>Lauscher</t>
  </si>
  <si>
    <t>Anneliese</t>
  </si>
  <si>
    <t>1952</t>
  </si>
  <si>
    <t>TuS Schmidt</t>
  </si>
  <si>
    <t>Sehring</t>
  </si>
  <si>
    <t>Plattfuss Aachen</t>
  </si>
  <si>
    <t>Koch</t>
  </si>
  <si>
    <t>Elisabeth</t>
  </si>
  <si>
    <t>Rheinbach</t>
  </si>
  <si>
    <t>Runkel</t>
  </si>
  <si>
    <t>Roswitha</t>
  </si>
  <si>
    <t>TuS 1905 Arloff-Kirspenich</t>
  </si>
  <si>
    <t>Schmitz-Quest</t>
  </si>
  <si>
    <t>Merzenich</t>
  </si>
  <si>
    <t>Eberle</t>
  </si>
  <si>
    <t>Gunla</t>
  </si>
  <si>
    <t>100 Marathon Club</t>
  </si>
  <si>
    <t>Haugk</t>
  </si>
  <si>
    <t xml:space="preserve"> Eva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</si>
</sst>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i/>
      <sz val="11"/>
      <name val="Arial"/>
      <family val="0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sz val="8"/>
      <color indexed="8"/>
      <name val="Arial"/>
      <family val="2"/>
    </font>
    <font>
      <sz val="10"/>
      <color indexed="8"/>
      <name val="Comic Sans MS"/>
      <family val="4"/>
    </font>
    <font>
      <b/>
      <u val="single"/>
      <sz val="11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 textRotation="180"/>
    </xf>
    <xf numFmtId="0" fontId="7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0" fillId="0" borderId="3" xfId="0" applyBorder="1" applyAlignment="1">
      <alignment/>
    </xf>
    <xf numFmtId="0" fontId="15" fillId="2" borderId="1" xfId="0" applyFont="1" applyFill="1" applyBorder="1" applyAlignment="1">
      <alignment wrapText="1"/>
    </xf>
    <xf numFmtId="0" fontId="16" fillId="0" borderId="1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Border="1" applyAlignment="1">
      <alignment/>
    </xf>
    <xf numFmtId="0" fontId="18" fillId="0" borderId="1" xfId="0" applyFont="1" applyBorder="1" applyAlignment="1">
      <alignment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right" wrapText="1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0" fillId="2" borderId="1" xfId="0" applyFill="1" applyBorder="1" applyAlignment="1">
      <alignment wrapText="1"/>
    </xf>
    <xf numFmtId="0" fontId="23" fillId="0" borderId="1" xfId="0" applyFont="1" applyBorder="1" applyAlignment="1">
      <alignment/>
    </xf>
    <xf numFmtId="0" fontId="0" fillId="0" borderId="1" xfId="0" applyBorder="1" applyAlignment="1">
      <alignment/>
    </xf>
    <xf numFmtId="0" fontId="16" fillId="0" borderId="1" xfId="0" applyNumberFormat="1" applyFont="1" applyFill="1" applyBorder="1" applyAlignment="1" applyProtection="1">
      <alignment/>
      <protection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11" fillId="0" borderId="5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/>
    </xf>
    <xf numFmtId="0" fontId="4" fillId="0" borderId="1" xfId="18" applyFill="1" applyBorder="1" applyAlignment="1">
      <alignment horizontal="left" vertical="top" wrapText="1"/>
    </xf>
    <xf numFmtId="1" fontId="0" fillId="0" borderId="4" xfId="0" applyNumberFormat="1" applyBorder="1" applyAlignment="1">
      <alignment/>
    </xf>
    <xf numFmtId="0" fontId="11" fillId="0" borderId="1" xfId="0" applyFont="1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ac.de/fasttiming/veranstaltungen/ergebnisse/EurodeLauf2007/HtmlResults/10kmLauf/Gesamteinzelwertung/Certificate_587PawlikRenate.html" TargetMode="External" /><Relationship Id="rId2" Type="http://schemas.openxmlformats.org/officeDocument/2006/relationships/hyperlink" Target="http://www.joac.de/fasttiming/veranstaltungen/ergebnisse/EurodeLauf2007/HtmlResults/10kmLauf/Gesamteinzelwertung/Certificate_589WennekampGisela.html" TargetMode="External" /><Relationship Id="rId3" Type="http://schemas.openxmlformats.org/officeDocument/2006/relationships/hyperlink" Target="http://www.joac.de/fasttiming/veranstaltungen/ergebnisse/Stadtgartenlauf2007/HtmlResults/10_4kmLauf/Gesamteinzelwertung/Certificate_353DittrichGisela.html" TargetMode="External" /><Relationship Id="rId4" Type="http://schemas.openxmlformats.org/officeDocument/2006/relationships/hyperlink" Target="http://www.joac.de/fasttiming/veranstaltungen/ergebnisse/Stadtgartenlauf2007/HtmlResults/10_4kmLauf/Gesamteinzelwertung/Certificate_346SteinhartAnnemarie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8"/>
  <sheetViews>
    <sheetView showGridLines="0" tabSelected="1" zoomScale="75" zoomScaleNormal="75" workbookViewId="0" topLeftCell="A1">
      <selection activeCell="W1" sqref="W1"/>
    </sheetView>
  </sheetViews>
  <sheetFormatPr defaultColWidth="11.421875" defaultRowHeight="12.75"/>
  <cols>
    <col min="1" max="1" width="4.28125" style="24" customWidth="1"/>
    <col min="2" max="2" width="9.7109375" style="4" customWidth="1"/>
    <col min="3" max="3" width="7.57421875" style="4" customWidth="1"/>
    <col min="4" max="4" width="3.140625" style="4" customWidth="1"/>
    <col min="5" max="5" width="10.7109375" style="4" customWidth="1"/>
    <col min="6" max="42" width="3.140625" style="4" customWidth="1"/>
    <col min="43" max="43" width="5.7109375" style="4" customWidth="1"/>
    <col min="44" max="44" width="3.57421875" style="4" customWidth="1"/>
    <col min="45" max="45" width="5.140625" style="4" customWidth="1"/>
    <col min="46" max="46" width="4.7109375" style="4" customWidth="1"/>
    <col min="47" max="47" width="5.00390625" style="23" customWidth="1"/>
    <col min="48" max="48" width="13.140625" style="3" customWidth="1"/>
    <col min="49" max="49" width="5.00390625" style="10" customWidth="1"/>
    <col min="50" max="16384" width="11.421875" style="17" customWidth="1"/>
  </cols>
  <sheetData>
    <row r="1" spans="1:49" s="22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</v>
      </c>
      <c r="G1" s="1" t="s">
        <v>5</v>
      </c>
      <c r="H1" s="1" t="s">
        <v>6</v>
      </c>
      <c r="I1" s="1" t="s">
        <v>10</v>
      </c>
      <c r="J1" s="1" t="s">
        <v>9</v>
      </c>
      <c r="K1" s="1" t="s">
        <v>7</v>
      </c>
      <c r="L1" s="1" t="s">
        <v>8</v>
      </c>
      <c r="M1" s="1" t="s">
        <v>11</v>
      </c>
      <c r="N1" s="1" t="s">
        <v>47</v>
      </c>
      <c r="O1" s="1" t="s">
        <v>13</v>
      </c>
      <c r="P1" s="1" t="s">
        <v>12</v>
      </c>
      <c r="Q1" s="1" t="s">
        <v>15</v>
      </c>
      <c r="R1" s="1" t="s">
        <v>16</v>
      </c>
      <c r="S1" s="1" t="s">
        <v>17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23</v>
      </c>
      <c r="Z1" s="1" t="s">
        <v>48</v>
      </c>
      <c r="AA1" s="1" t="s">
        <v>25</v>
      </c>
      <c r="AB1" s="1" t="s">
        <v>26</v>
      </c>
      <c r="AC1" s="1" t="s">
        <v>24</v>
      </c>
      <c r="AD1" s="1" t="s">
        <v>27</v>
      </c>
      <c r="AE1" s="1" t="s">
        <v>22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45</v>
      </c>
      <c r="AL1" s="1" t="s">
        <v>33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7" t="s">
        <v>42</v>
      </c>
      <c r="AV1" s="2" t="s">
        <v>1</v>
      </c>
      <c r="AW1" s="1" t="s">
        <v>0</v>
      </c>
    </row>
    <row r="2" spans="1:49" s="4" customFormat="1" ht="15.75" customHeight="1">
      <c r="A2" s="15">
        <v>1</v>
      </c>
      <c r="B2" s="10" t="s">
        <v>54</v>
      </c>
      <c r="C2" s="10" t="s">
        <v>80</v>
      </c>
      <c r="D2" s="10">
        <v>42</v>
      </c>
      <c r="E2" s="10" t="s">
        <v>43</v>
      </c>
      <c r="F2" s="4">
        <v>50</v>
      </c>
      <c r="G2" s="16">
        <v>50</v>
      </c>
      <c r="H2" s="16">
        <v>50</v>
      </c>
      <c r="I2" s="11">
        <v>49</v>
      </c>
      <c r="J2" s="11">
        <v>50</v>
      </c>
      <c r="K2" s="16">
        <v>50</v>
      </c>
      <c r="L2" s="11">
        <v>50</v>
      </c>
      <c r="M2" s="16">
        <v>50</v>
      </c>
      <c r="N2" s="11"/>
      <c r="O2" s="16">
        <v>50</v>
      </c>
      <c r="P2" s="11">
        <v>50</v>
      </c>
      <c r="Q2" s="29">
        <v>50</v>
      </c>
      <c r="R2" s="16">
        <v>50</v>
      </c>
      <c r="S2" s="11">
        <v>50</v>
      </c>
      <c r="T2" s="11"/>
      <c r="U2" s="16">
        <v>50</v>
      </c>
      <c r="V2" s="11">
        <v>50</v>
      </c>
      <c r="W2" s="11">
        <v>50</v>
      </c>
      <c r="X2" s="16">
        <v>50</v>
      </c>
      <c r="Y2" s="11">
        <v>50</v>
      </c>
      <c r="Z2" s="11">
        <v>49</v>
      </c>
      <c r="AA2" s="11">
        <v>50</v>
      </c>
      <c r="AB2" s="11">
        <v>49</v>
      </c>
      <c r="AC2" s="11">
        <v>50</v>
      </c>
      <c r="AD2" s="11">
        <v>50</v>
      </c>
      <c r="AE2" s="11">
        <v>49</v>
      </c>
      <c r="AF2" s="16">
        <v>50</v>
      </c>
      <c r="AG2" s="11">
        <v>50</v>
      </c>
      <c r="AH2" s="11">
        <v>50</v>
      </c>
      <c r="AI2" s="11">
        <v>50</v>
      </c>
      <c r="AJ2" s="11">
        <v>50</v>
      </c>
      <c r="AK2" s="11"/>
      <c r="AL2" s="16">
        <v>50</v>
      </c>
      <c r="AM2" s="11">
        <v>50</v>
      </c>
      <c r="AN2" s="16">
        <v>50</v>
      </c>
      <c r="AO2" s="11">
        <v>50</v>
      </c>
      <c r="AP2" s="11"/>
      <c r="AQ2" s="3">
        <f aca="true" t="shared" si="0" ref="AQ2:AQ11">SUM(F2:AP2)</f>
        <v>1646</v>
      </c>
      <c r="AR2" s="4">
        <f aca="true" t="shared" si="1" ref="AR2:AR11">(COUNT(F2:AP2))</f>
        <v>33</v>
      </c>
      <c r="AS2" s="4">
        <f aca="true" t="shared" si="2" ref="AS2:AS11"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750</v>
      </c>
      <c r="AT2" s="4">
        <f aca="true" t="shared" si="3" ref="AT2:AT11">IF(COUNT(F2:AP2)&lt;22,IF(COUNT(F2:AP2)&gt;14,(COUNT(F2:AP2)-15),0)*20,120)</f>
        <v>120</v>
      </c>
      <c r="AU2" s="8">
        <f aca="true" t="shared" si="4" ref="AU2:AU11">AS2+AT2</f>
        <v>870</v>
      </c>
      <c r="AV2" s="4" t="str">
        <f aca="true" t="shared" si="5" ref="AV2:AV9">B2</f>
        <v>Heuel</v>
      </c>
      <c r="AW2" s="4">
        <f>A2</f>
        <v>1</v>
      </c>
    </row>
    <row r="3" spans="1:49" s="4" customFormat="1" ht="15.75" customHeight="1">
      <c r="A3" s="10">
        <v>2</v>
      </c>
      <c r="B3" s="39" t="s">
        <v>55</v>
      </c>
      <c r="C3" s="39" t="s">
        <v>56</v>
      </c>
      <c r="D3" s="40">
        <v>41</v>
      </c>
      <c r="E3" s="41" t="s">
        <v>57</v>
      </c>
      <c r="F3" s="11">
        <v>49</v>
      </c>
      <c r="G3" s="11"/>
      <c r="H3" s="11"/>
      <c r="I3" s="11">
        <v>50</v>
      </c>
      <c r="J3" s="11"/>
      <c r="K3" s="11"/>
      <c r="L3" s="11">
        <v>49</v>
      </c>
      <c r="M3" s="11"/>
      <c r="N3" s="11">
        <v>50</v>
      </c>
      <c r="O3" s="11"/>
      <c r="P3" s="11"/>
      <c r="Q3" s="16">
        <v>50</v>
      </c>
      <c r="R3" s="11"/>
      <c r="S3" s="11">
        <v>49</v>
      </c>
      <c r="T3" s="11"/>
      <c r="U3" s="11">
        <v>50</v>
      </c>
      <c r="V3" s="11"/>
      <c r="W3" s="16">
        <v>50</v>
      </c>
      <c r="X3" s="11">
        <v>50</v>
      </c>
      <c r="Y3" s="11"/>
      <c r="Z3" s="11">
        <v>50</v>
      </c>
      <c r="AA3" s="11"/>
      <c r="AB3" s="11">
        <v>50</v>
      </c>
      <c r="AC3" s="11">
        <v>49</v>
      </c>
      <c r="AD3" s="11"/>
      <c r="AE3" s="11">
        <v>50</v>
      </c>
      <c r="AF3" s="11"/>
      <c r="AG3" s="11"/>
      <c r="AH3" s="11">
        <v>49</v>
      </c>
      <c r="AI3" s="11"/>
      <c r="AJ3" s="11"/>
      <c r="AK3" s="11"/>
      <c r="AL3" s="11"/>
      <c r="AM3" s="16">
        <v>50</v>
      </c>
      <c r="AN3" s="16">
        <v>49</v>
      </c>
      <c r="AO3" s="11">
        <v>49</v>
      </c>
      <c r="AP3" s="11">
        <v>50</v>
      </c>
      <c r="AQ3" s="3">
        <f t="shared" si="0"/>
        <v>893</v>
      </c>
      <c r="AR3" s="4">
        <f t="shared" si="1"/>
        <v>18</v>
      </c>
      <c r="AS3" s="4">
        <f t="shared" si="2"/>
        <v>746</v>
      </c>
      <c r="AT3" s="4">
        <f t="shared" si="3"/>
        <v>60</v>
      </c>
      <c r="AU3" s="8">
        <f t="shared" si="4"/>
        <v>806</v>
      </c>
      <c r="AV3" s="4" t="str">
        <f t="shared" si="5"/>
        <v>Miketta</v>
      </c>
      <c r="AW3" s="4">
        <f>A3</f>
        <v>2</v>
      </c>
    </row>
    <row r="4" spans="1:47" s="4" customFormat="1" ht="15.75" customHeight="1">
      <c r="A4" s="10"/>
      <c r="B4" s="39"/>
      <c r="C4" s="39"/>
      <c r="D4" s="40"/>
      <c r="E4" s="4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6"/>
      <c r="R4" s="11"/>
      <c r="S4" s="11"/>
      <c r="T4" s="11"/>
      <c r="U4" s="11"/>
      <c r="V4" s="11"/>
      <c r="W4" s="16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6"/>
      <c r="AN4" s="16"/>
      <c r="AO4" s="11"/>
      <c r="AP4" s="11"/>
      <c r="AQ4" s="3"/>
      <c r="AU4" s="8"/>
    </row>
    <row r="5" spans="1:47" s="4" customFormat="1" ht="15.75" customHeight="1">
      <c r="A5" s="10"/>
      <c r="B5" s="39"/>
      <c r="C5" s="39"/>
      <c r="D5" s="40"/>
      <c r="E5" s="4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  <c r="R5" s="11"/>
      <c r="S5" s="11"/>
      <c r="T5" s="11"/>
      <c r="U5" s="11"/>
      <c r="V5" s="11"/>
      <c r="W5" s="1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6"/>
      <c r="AN5" s="16"/>
      <c r="AO5" s="11"/>
      <c r="AP5" s="11"/>
      <c r="AQ5" s="3"/>
      <c r="AU5" s="8"/>
    </row>
    <row r="6" spans="2:49" s="15" customFormat="1" ht="15.75" customHeight="1">
      <c r="B6" s="17" t="s">
        <v>116</v>
      </c>
      <c r="C6" s="17" t="s">
        <v>117</v>
      </c>
      <c r="D6" s="17">
        <v>39</v>
      </c>
      <c r="E6" s="17" t="s">
        <v>115</v>
      </c>
      <c r="F6" s="4"/>
      <c r="G6" s="11"/>
      <c r="H6" s="11"/>
      <c r="I6" s="11"/>
      <c r="J6" s="11">
        <v>49</v>
      </c>
      <c r="K6" s="11">
        <v>49</v>
      </c>
      <c r="L6" s="11"/>
      <c r="M6" s="11"/>
      <c r="N6" s="11"/>
      <c r="O6" s="11"/>
      <c r="P6" s="13"/>
      <c r="Q6" s="11"/>
      <c r="R6" s="11"/>
      <c r="S6" s="11"/>
      <c r="T6" s="11"/>
      <c r="U6" s="11"/>
      <c r="V6" s="11"/>
      <c r="W6" s="11"/>
      <c r="X6" s="11"/>
      <c r="Y6" s="11">
        <v>49</v>
      </c>
      <c r="Z6" s="11"/>
      <c r="AA6" s="11">
        <v>49</v>
      </c>
      <c r="AB6" s="11"/>
      <c r="AC6" s="11"/>
      <c r="AD6" s="11"/>
      <c r="AE6" s="11"/>
      <c r="AF6" s="16">
        <v>49</v>
      </c>
      <c r="AG6" s="11"/>
      <c r="AH6" s="11"/>
      <c r="AI6" s="11"/>
      <c r="AJ6" s="11"/>
      <c r="AK6" s="11"/>
      <c r="AL6" s="11"/>
      <c r="AM6" s="16">
        <v>48</v>
      </c>
      <c r="AN6" s="11"/>
      <c r="AO6" s="11"/>
      <c r="AP6" s="11"/>
      <c r="AQ6" s="3">
        <f t="shared" si="0"/>
        <v>293</v>
      </c>
      <c r="AR6" s="4">
        <f t="shared" si="1"/>
        <v>6</v>
      </c>
      <c r="AS6" s="4">
        <f t="shared" si="2"/>
        <v>293</v>
      </c>
      <c r="AT6" s="4">
        <f t="shared" si="3"/>
        <v>0</v>
      </c>
      <c r="AU6" s="8">
        <f t="shared" si="4"/>
        <v>293</v>
      </c>
      <c r="AV6" s="4" t="str">
        <f t="shared" si="5"/>
        <v>Vilvo</v>
      </c>
      <c r="AW6" s="4">
        <f>A6</f>
        <v>0</v>
      </c>
    </row>
    <row r="7" spans="1:49" ht="15">
      <c r="A7" s="15"/>
      <c r="B7" s="17" t="s">
        <v>194</v>
      </c>
      <c r="C7" s="17" t="s">
        <v>195</v>
      </c>
      <c r="D7" s="17">
        <v>32</v>
      </c>
      <c r="E7" s="17" t="s">
        <v>196</v>
      </c>
      <c r="G7" s="16"/>
      <c r="H7" s="16"/>
      <c r="I7" s="11"/>
      <c r="J7" s="11"/>
      <c r="K7" s="16"/>
      <c r="L7" s="11"/>
      <c r="M7" s="16"/>
      <c r="N7" s="11"/>
      <c r="O7" s="16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50</v>
      </c>
      <c r="AB7" s="11"/>
      <c r="AC7" s="11"/>
      <c r="AD7" s="11">
        <v>50</v>
      </c>
      <c r="AE7" s="11"/>
      <c r="AF7" s="11"/>
      <c r="AG7" s="11"/>
      <c r="AH7" s="11">
        <v>50</v>
      </c>
      <c r="AI7" s="11"/>
      <c r="AJ7" s="11"/>
      <c r="AK7" s="11"/>
      <c r="AL7" s="11"/>
      <c r="AM7" s="11"/>
      <c r="AN7" s="11"/>
      <c r="AO7" s="11"/>
      <c r="AP7" s="11"/>
      <c r="AQ7" s="3">
        <f t="shared" si="0"/>
        <v>150</v>
      </c>
      <c r="AR7" s="4">
        <f t="shared" si="1"/>
        <v>3</v>
      </c>
      <c r="AS7" s="4">
        <f t="shared" si="2"/>
        <v>150</v>
      </c>
      <c r="AT7" s="4">
        <f t="shared" si="3"/>
        <v>0</v>
      </c>
      <c r="AU7" s="8">
        <f t="shared" si="4"/>
        <v>150</v>
      </c>
      <c r="AV7" s="4" t="str">
        <f t="shared" si="5"/>
        <v>Fuhr</v>
      </c>
      <c r="AW7" s="4"/>
    </row>
    <row r="8" spans="1:49" ht="15">
      <c r="A8" s="10"/>
      <c r="B8" s="26" t="s">
        <v>158</v>
      </c>
      <c r="C8" s="26" t="s">
        <v>159</v>
      </c>
      <c r="D8" s="27" t="s">
        <v>160</v>
      </c>
      <c r="E8" s="26" t="s">
        <v>150</v>
      </c>
      <c r="F8" s="6"/>
      <c r="G8" s="6"/>
      <c r="M8" s="16">
        <v>49</v>
      </c>
      <c r="AQ8" s="3">
        <f t="shared" si="0"/>
        <v>49</v>
      </c>
      <c r="AR8" s="4">
        <f t="shared" si="1"/>
        <v>1</v>
      </c>
      <c r="AS8" s="4">
        <f t="shared" si="2"/>
        <v>49</v>
      </c>
      <c r="AT8" s="4">
        <f t="shared" si="3"/>
        <v>0</v>
      </c>
      <c r="AU8" s="8">
        <f t="shared" si="4"/>
        <v>49</v>
      </c>
      <c r="AV8" s="4" t="str">
        <f t="shared" si="5"/>
        <v>WIJNEN</v>
      </c>
      <c r="AW8" s="4">
        <f>A8</f>
        <v>0</v>
      </c>
    </row>
    <row r="9" spans="1:49" s="4" customFormat="1" ht="16.5" customHeight="1">
      <c r="A9" s="15"/>
      <c r="B9" s="17"/>
      <c r="C9" s="17" t="s">
        <v>81</v>
      </c>
      <c r="D9" s="17">
        <v>39</v>
      </c>
      <c r="E9" s="17" t="s">
        <v>82</v>
      </c>
      <c r="G9" s="16">
        <v>49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3">
        <f t="shared" si="0"/>
        <v>49</v>
      </c>
      <c r="AR9" s="4">
        <f t="shared" si="1"/>
        <v>1</v>
      </c>
      <c r="AS9" s="4">
        <f t="shared" si="2"/>
        <v>49</v>
      </c>
      <c r="AT9" s="4">
        <f t="shared" si="3"/>
        <v>0</v>
      </c>
      <c r="AU9" s="8">
        <f t="shared" si="4"/>
        <v>49</v>
      </c>
      <c r="AV9" s="4">
        <f t="shared" si="5"/>
        <v>0</v>
      </c>
      <c r="AW9" s="10"/>
    </row>
    <row r="10" spans="1:47" ht="15">
      <c r="A10" s="15"/>
      <c r="B10" s="52" t="s">
        <v>222</v>
      </c>
      <c r="C10" s="52" t="s">
        <v>223</v>
      </c>
      <c r="D10" s="52">
        <v>42</v>
      </c>
      <c r="E10" s="52" t="s">
        <v>224</v>
      </c>
      <c r="AM10" s="16">
        <v>49</v>
      </c>
      <c r="AQ10" s="3">
        <f t="shared" si="0"/>
        <v>49</v>
      </c>
      <c r="AR10" s="4">
        <f t="shared" si="1"/>
        <v>1</v>
      </c>
      <c r="AS10" s="4">
        <f t="shared" si="2"/>
        <v>49</v>
      </c>
      <c r="AT10" s="4">
        <f t="shared" si="3"/>
        <v>0</v>
      </c>
      <c r="AU10" s="8">
        <f t="shared" si="4"/>
        <v>49</v>
      </c>
    </row>
    <row r="11" spans="1:47" ht="15">
      <c r="A11" s="10"/>
      <c r="B11" s="17" t="s">
        <v>197</v>
      </c>
      <c r="C11" s="17" t="s">
        <v>198</v>
      </c>
      <c r="D11" s="38">
        <v>41</v>
      </c>
      <c r="E11" s="17" t="s">
        <v>199</v>
      </c>
      <c r="AB11" s="4">
        <v>48</v>
      </c>
      <c r="AQ11" s="3">
        <f t="shared" si="0"/>
        <v>48</v>
      </c>
      <c r="AR11" s="4">
        <f t="shared" si="1"/>
        <v>1</v>
      </c>
      <c r="AS11" s="4">
        <f t="shared" si="2"/>
        <v>48</v>
      </c>
      <c r="AT11" s="4">
        <f t="shared" si="3"/>
        <v>0</v>
      </c>
      <c r="AU11" s="8">
        <f t="shared" si="4"/>
        <v>48</v>
      </c>
    </row>
    <row r="13" spans="1:48" s="4" customFormat="1" ht="15.75" customHeight="1">
      <c r="A13" s="15"/>
      <c r="B13" s="10" t="s">
        <v>171</v>
      </c>
      <c r="C13" s="17"/>
      <c r="D13" s="17"/>
      <c r="E13" s="17"/>
      <c r="G13" s="16"/>
      <c r="H13" s="16"/>
      <c r="I13" s="11"/>
      <c r="J13" s="11"/>
      <c r="K13" s="16"/>
      <c r="L13" s="11"/>
      <c r="M13" s="16"/>
      <c r="N13" s="11"/>
      <c r="O13" s="16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3"/>
      <c r="AU13" s="8"/>
      <c r="AV13" s="4" t="str">
        <f>B13</f>
        <v>W 60</v>
      </c>
    </row>
    <row r="14" spans="1:49" s="22" customFormat="1" ht="78" customHeight="1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46</v>
      </c>
      <c r="G14" s="1" t="s">
        <v>5</v>
      </c>
      <c r="H14" s="1" t="s">
        <v>6</v>
      </c>
      <c r="I14" s="1" t="s">
        <v>10</v>
      </c>
      <c r="J14" s="1" t="s">
        <v>9</v>
      </c>
      <c r="K14" s="1" t="s">
        <v>7</v>
      </c>
      <c r="L14" s="1" t="s">
        <v>8</v>
      </c>
      <c r="M14" s="1" t="s">
        <v>11</v>
      </c>
      <c r="N14" s="1" t="s">
        <v>47</v>
      </c>
      <c r="O14" s="1" t="s">
        <v>13</v>
      </c>
      <c r="P14" s="1" t="s">
        <v>12</v>
      </c>
      <c r="Q14" s="1" t="s">
        <v>15</v>
      </c>
      <c r="R14" s="1" t="s">
        <v>16</v>
      </c>
      <c r="S14" s="1" t="s">
        <v>17</v>
      </c>
      <c r="T14" s="1" t="s">
        <v>14</v>
      </c>
      <c r="U14" s="1" t="s">
        <v>18</v>
      </c>
      <c r="V14" s="1" t="s">
        <v>19</v>
      </c>
      <c r="W14" s="1" t="s">
        <v>20</v>
      </c>
      <c r="X14" s="1" t="s">
        <v>21</v>
      </c>
      <c r="Y14" s="1" t="s">
        <v>23</v>
      </c>
      <c r="Z14" s="1" t="s">
        <v>48</v>
      </c>
      <c r="AA14" s="1" t="s">
        <v>25</v>
      </c>
      <c r="AB14" s="1" t="s">
        <v>26</v>
      </c>
      <c r="AC14" s="1" t="s">
        <v>24</v>
      </c>
      <c r="AD14" s="1" t="s">
        <v>27</v>
      </c>
      <c r="AE14" s="1" t="s">
        <v>22</v>
      </c>
      <c r="AF14" s="1" t="s">
        <v>28</v>
      </c>
      <c r="AG14" s="1" t="s">
        <v>29</v>
      </c>
      <c r="AH14" s="1" t="s">
        <v>30</v>
      </c>
      <c r="AI14" s="1" t="s">
        <v>31</v>
      </c>
      <c r="AJ14" s="1" t="s">
        <v>32</v>
      </c>
      <c r="AK14" s="1" t="s">
        <v>45</v>
      </c>
      <c r="AL14" s="1" t="s">
        <v>33</v>
      </c>
      <c r="AM14" s="1" t="s">
        <v>35</v>
      </c>
      <c r="AN14" s="1" t="s">
        <v>34</v>
      </c>
      <c r="AO14" s="1" t="s">
        <v>36</v>
      </c>
      <c r="AP14" s="1" t="s">
        <v>37</v>
      </c>
      <c r="AQ14" s="1" t="s">
        <v>38</v>
      </c>
      <c r="AR14" s="1" t="s">
        <v>39</v>
      </c>
      <c r="AS14" s="1" t="s">
        <v>40</v>
      </c>
      <c r="AT14" s="1" t="s">
        <v>41</v>
      </c>
      <c r="AU14" s="7" t="s">
        <v>42</v>
      </c>
      <c r="AV14" s="2" t="s">
        <v>1</v>
      </c>
      <c r="AW14" s="1" t="s">
        <v>0</v>
      </c>
    </row>
    <row r="15" spans="1:49" s="4" customFormat="1" ht="15.75" customHeight="1">
      <c r="A15" s="12">
        <v>1</v>
      </c>
      <c r="B15" s="33" t="s">
        <v>156</v>
      </c>
      <c r="C15" s="33" t="s">
        <v>141</v>
      </c>
      <c r="D15" s="34" t="s">
        <v>157</v>
      </c>
      <c r="E15" s="33" t="s">
        <v>151</v>
      </c>
      <c r="I15" s="4">
        <v>50</v>
      </c>
      <c r="K15" s="16">
        <v>49</v>
      </c>
      <c r="M15" s="16">
        <v>49</v>
      </c>
      <c r="P15" s="4">
        <v>50</v>
      </c>
      <c r="Q15" s="16">
        <v>50</v>
      </c>
      <c r="R15" s="16">
        <v>50</v>
      </c>
      <c r="T15" s="4">
        <v>50</v>
      </c>
      <c r="V15" s="4">
        <v>50</v>
      </c>
      <c r="W15" s="4">
        <v>50</v>
      </c>
      <c r="X15" s="4">
        <v>50</v>
      </c>
      <c r="AA15" s="4">
        <v>49</v>
      </c>
      <c r="AB15" s="4">
        <v>49</v>
      </c>
      <c r="AE15" s="4">
        <v>50</v>
      </c>
      <c r="AG15" s="4">
        <v>50</v>
      </c>
      <c r="AQ15" s="3">
        <f aca="true" t="shared" si="6" ref="AQ15:AQ25">SUM(F15:AP15)</f>
        <v>696</v>
      </c>
      <c r="AR15" s="4">
        <f aca="true" t="shared" si="7" ref="AR15:AR25">(COUNT(F15:AP15))</f>
        <v>14</v>
      </c>
      <c r="AS15" s="4">
        <f aca="true" t="shared" si="8" ref="AS15:AS25"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696</v>
      </c>
      <c r="AT15" s="4">
        <f aca="true" t="shared" si="9" ref="AT15:AT25">IF(COUNT(F15:AP15)&lt;22,IF(COUNT(F15:AP15)&gt;14,(COUNT(F15:AP15)-15),0)*20,120)</f>
        <v>0</v>
      </c>
      <c r="AU15" s="8">
        <f aca="true" t="shared" si="10" ref="AU15:AU25">AS15+AT15</f>
        <v>696</v>
      </c>
      <c r="AV15" s="4" t="str">
        <f>B15</f>
        <v>HORN</v>
      </c>
      <c r="AW15" s="4">
        <f>A15</f>
        <v>1</v>
      </c>
    </row>
    <row r="16" spans="1:47" s="4" customFormat="1" ht="15.75" customHeight="1">
      <c r="A16" s="12"/>
      <c r="B16" s="33"/>
      <c r="C16" s="33"/>
      <c r="D16" s="34"/>
      <c r="E16" s="33"/>
      <c r="K16" s="16"/>
      <c r="M16" s="16"/>
      <c r="Q16" s="16"/>
      <c r="R16" s="16"/>
      <c r="AQ16" s="3"/>
      <c r="AU16" s="8"/>
    </row>
    <row r="17" spans="1:47" s="4" customFormat="1" ht="15.75" customHeight="1">
      <c r="A17" s="12"/>
      <c r="B17" s="33"/>
      <c r="C17" s="33"/>
      <c r="D17" s="34"/>
      <c r="E17" s="33"/>
      <c r="K17" s="16"/>
      <c r="M17" s="16"/>
      <c r="Q17" s="16"/>
      <c r="R17" s="16"/>
      <c r="AQ17" s="3"/>
      <c r="AU17" s="8"/>
    </row>
    <row r="18" spans="2:49" s="15" customFormat="1" ht="15.75" customHeight="1">
      <c r="B18" s="17" t="s">
        <v>78</v>
      </c>
      <c r="C18" s="17" t="s">
        <v>79</v>
      </c>
      <c r="D18" s="17">
        <v>46</v>
      </c>
      <c r="E18" s="17" t="s">
        <v>68</v>
      </c>
      <c r="F18" s="11"/>
      <c r="G18" s="16">
        <v>50</v>
      </c>
      <c r="H18" s="11"/>
      <c r="I18" s="11"/>
      <c r="J18" s="11"/>
      <c r="K18" s="16">
        <v>50</v>
      </c>
      <c r="L18" s="11"/>
      <c r="M18" s="11"/>
      <c r="N18" s="11"/>
      <c r="O18" s="11"/>
      <c r="P18" s="11"/>
      <c r="Q18" s="29">
        <v>50</v>
      </c>
      <c r="R18" s="11"/>
      <c r="S18" s="11"/>
      <c r="T18" s="11"/>
      <c r="U18" s="11"/>
      <c r="V18" s="11"/>
      <c r="W18" s="16">
        <v>50</v>
      </c>
      <c r="X18" s="16">
        <v>50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>
        <v>50</v>
      </c>
      <c r="AI18" s="11"/>
      <c r="AJ18" s="11"/>
      <c r="AK18" s="11"/>
      <c r="AL18" s="11"/>
      <c r="AM18" s="11"/>
      <c r="AN18" s="16">
        <v>50</v>
      </c>
      <c r="AO18" s="11">
        <v>50</v>
      </c>
      <c r="AP18" s="11">
        <v>50</v>
      </c>
      <c r="AQ18" s="3">
        <f t="shared" si="6"/>
        <v>450</v>
      </c>
      <c r="AR18" s="4">
        <f t="shared" si="7"/>
        <v>9</v>
      </c>
      <c r="AS18" s="4">
        <f t="shared" si="8"/>
        <v>450</v>
      </c>
      <c r="AT18" s="4">
        <f t="shared" si="9"/>
        <v>0</v>
      </c>
      <c r="AU18" s="8">
        <f t="shared" si="10"/>
        <v>450</v>
      </c>
      <c r="AV18" s="4" t="str">
        <f>B18</f>
        <v>Bertram</v>
      </c>
      <c r="AW18" s="10"/>
    </row>
    <row r="19" spans="1:48" s="4" customFormat="1" ht="15">
      <c r="A19" s="12"/>
      <c r="B19" s="17" t="s">
        <v>183</v>
      </c>
      <c r="C19" s="17" t="s">
        <v>184</v>
      </c>
      <c r="D19" s="17">
        <v>44</v>
      </c>
      <c r="E19" s="17" t="s">
        <v>44</v>
      </c>
      <c r="G19" s="16"/>
      <c r="H19" s="16"/>
      <c r="I19" s="11"/>
      <c r="J19" s="11"/>
      <c r="K19" s="16"/>
      <c r="L19" s="11"/>
      <c r="M19" s="16"/>
      <c r="N19" s="11"/>
      <c r="O19" s="16"/>
      <c r="P19" s="11"/>
      <c r="Q19" s="11"/>
      <c r="R19" s="11"/>
      <c r="S19" s="11"/>
      <c r="T19" s="11"/>
      <c r="U19" s="11"/>
      <c r="V19" s="11"/>
      <c r="W19" s="11"/>
      <c r="X19" s="11">
        <v>50</v>
      </c>
      <c r="Y19" s="11">
        <v>50</v>
      </c>
      <c r="Z19" s="11"/>
      <c r="AA19" s="11">
        <v>50</v>
      </c>
      <c r="AB19" s="11">
        <v>50</v>
      </c>
      <c r="AC19" s="11"/>
      <c r="AD19" s="11"/>
      <c r="AE19" s="11"/>
      <c r="AF19" s="16">
        <v>50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3">
        <f t="shared" si="6"/>
        <v>250</v>
      </c>
      <c r="AR19" s="4">
        <f t="shared" si="7"/>
        <v>5</v>
      </c>
      <c r="AS19" s="4">
        <f t="shared" si="8"/>
        <v>250</v>
      </c>
      <c r="AT19" s="4">
        <f t="shared" si="9"/>
        <v>0</v>
      </c>
      <c r="AU19" s="8">
        <f t="shared" si="10"/>
        <v>250</v>
      </c>
      <c r="AV19" s="4" t="str">
        <f>B19</f>
        <v>Schieferdecker</v>
      </c>
    </row>
    <row r="20" spans="1:48" s="4" customFormat="1" ht="15">
      <c r="A20" s="15"/>
      <c r="B20" s="17" t="s">
        <v>175</v>
      </c>
      <c r="C20" s="17" t="s">
        <v>176</v>
      </c>
      <c r="D20" s="38">
        <v>1943</v>
      </c>
      <c r="E20" s="17" t="s">
        <v>177</v>
      </c>
      <c r="G20" s="16"/>
      <c r="H20" s="16"/>
      <c r="I20" s="11"/>
      <c r="J20" s="11"/>
      <c r="K20" s="16"/>
      <c r="L20" s="11"/>
      <c r="M20" s="16"/>
      <c r="N20" s="11"/>
      <c r="O20" s="16"/>
      <c r="P20" s="11"/>
      <c r="Q20" s="11"/>
      <c r="R20" s="11"/>
      <c r="S20" s="11">
        <v>50</v>
      </c>
      <c r="T20" s="11"/>
      <c r="U20" s="11"/>
      <c r="V20" s="11"/>
      <c r="W20" s="11"/>
      <c r="X20" s="11"/>
      <c r="Y20" s="11">
        <v>49</v>
      </c>
      <c r="Z20" s="11"/>
      <c r="AA20" s="11">
        <v>48</v>
      </c>
      <c r="AB20" s="11">
        <v>47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3">
        <f t="shared" si="6"/>
        <v>194</v>
      </c>
      <c r="AR20" s="4">
        <f t="shared" si="7"/>
        <v>4</v>
      </c>
      <c r="AS20" s="4">
        <f t="shared" si="8"/>
        <v>194</v>
      </c>
      <c r="AT20" s="4">
        <f t="shared" si="9"/>
        <v>0</v>
      </c>
      <c r="AU20" s="8">
        <f t="shared" si="10"/>
        <v>194</v>
      </c>
      <c r="AV20" s="4" t="str">
        <f>B20</f>
        <v>Bragard</v>
      </c>
    </row>
    <row r="21" spans="1:49" s="15" customFormat="1" ht="15">
      <c r="A21" s="12"/>
      <c r="B21" s="28" t="s">
        <v>124</v>
      </c>
      <c r="C21" s="28" t="s">
        <v>108</v>
      </c>
      <c r="D21" s="28">
        <v>1946</v>
      </c>
      <c r="E21" s="28" t="s">
        <v>125</v>
      </c>
      <c r="F21" s="6"/>
      <c r="G21" s="6"/>
      <c r="H21" s="4"/>
      <c r="I21" s="4"/>
      <c r="J21" s="4"/>
      <c r="K21" s="4">
        <v>50</v>
      </c>
      <c r="L21" s="4"/>
      <c r="M21" s="4"/>
      <c r="N21" s="4"/>
      <c r="O21" s="4"/>
      <c r="P21" s="4">
        <v>47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49</v>
      </c>
      <c r="AQ21" s="3">
        <f aca="true" t="shared" si="11" ref="AQ21:AQ32">SUM(F21:AP21)</f>
        <v>146</v>
      </c>
      <c r="AR21" s="4">
        <f aca="true" t="shared" si="12" ref="AR21:AR32">(COUNT(F21:AP21))</f>
        <v>3</v>
      </c>
      <c r="AS21" s="4">
        <f aca="true" t="shared" si="13" ref="AS21:AS32"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146</v>
      </c>
      <c r="AT21" s="4">
        <f aca="true" t="shared" si="14" ref="AT21:AT32">IF(COUNT(F21:AP21)&lt;22,IF(COUNT(F21:AP21)&gt;14,(COUNT(F21:AP21)-15),0)*20,120)</f>
        <v>0</v>
      </c>
      <c r="AU21" s="8">
        <f aca="true" t="shared" si="15" ref="AU21:AU32">AS21+AT21</f>
        <v>146</v>
      </c>
      <c r="AV21" s="4" t="str">
        <f>B21</f>
        <v>Wilczek</v>
      </c>
      <c r="AW21" s="4">
        <f>A21</f>
        <v>0</v>
      </c>
    </row>
    <row r="22" spans="1:48" ht="15">
      <c r="A22" s="12"/>
      <c r="B22" s="21" t="s">
        <v>92</v>
      </c>
      <c r="C22" s="21" t="s">
        <v>93</v>
      </c>
      <c r="D22" s="21">
        <v>47</v>
      </c>
      <c r="E22" s="21"/>
      <c r="G22" s="11"/>
      <c r="H22" s="16">
        <v>50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3">
        <v>50</v>
      </c>
      <c r="AN22" s="11"/>
      <c r="AO22" s="11"/>
      <c r="AP22" s="11"/>
      <c r="AQ22" s="3">
        <f t="shared" si="6"/>
        <v>100</v>
      </c>
      <c r="AR22" s="4">
        <f t="shared" si="7"/>
        <v>2</v>
      </c>
      <c r="AS22" s="4">
        <f t="shared" si="8"/>
        <v>100</v>
      </c>
      <c r="AT22" s="4">
        <f t="shared" si="9"/>
        <v>0</v>
      </c>
      <c r="AU22" s="8">
        <f t="shared" si="10"/>
        <v>100</v>
      </c>
      <c r="AV22" s="4" t="str">
        <f>B22</f>
        <v>Plebs</v>
      </c>
    </row>
    <row r="23" spans="2:49" s="15" customFormat="1" ht="15">
      <c r="B23" s="17" t="s">
        <v>131</v>
      </c>
      <c r="C23" s="17" t="s">
        <v>132</v>
      </c>
      <c r="D23" s="17" t="s">
        <v>133</v>
      </c>
      <c r="E23" s="4"/>
      <c r="F23" s="4"/>
      <c r="G23" s="11"/>
      <c r="H23" s="11"/>
      <c r="I23" s="11"/>
      <c r="J23" s="11"/>
      <c r="K23" s="16">
        <v>49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50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3">
        <f t="shared" si="6"/>
        <v>99</v>
      </c>
      <c r="AR23" s="4">
        <f t="shared" si="7"/>
        <v>2</v>
      </c>
      <c r="AS23" s="4">
        <f t="shared" si="8"/>
        <v>99</v>
      </c>
      <c r="AT23" s="4">
        <f t="shared" si="9"/>
        <v>0</v>
      </c>
      <c r="AU23" s="8">
        <f t="shared" si="10"/>
        <v>99</v>
      </c>
      <c r="AV23" s="4" t="str">
        <f>B23</f>
        <v>Mitzon</v>
      </c>
      <c r="AW23" s="9">
        <f>A23</f>
        <v>0</v>
      </c>
    </row>
    <row r="24" spans="1:49" ht="15">
      <c r="A24" s="15"/>
      <c r="B24" s="28" t="s">
        <v>166</v>
      </c>
      <c r="C24" s="28" t="s">
        <v>167</v>
      </c>
      <c r="D24" s="28">
        <v>1943</v>
      </c>
      <c r="E24" s="28" t="s">
        <v>168</v>
      </c>
      <c r="P24" s="4">
        <v>49</v>
      </c>
      <c r="AB24" s="4">
        <v>48</v>
      </c>
      <c r="AQ24" s="3">
        <f t="shared" si="6"/>
        <v>97</v>
      </c>
      <c r="AR24" s="4">
        <f t="shared" si="7"/>
        <v>2</v>
      </c>
      <c r="AS24" s="4">
        <f t="shared" si="8"/>
        <v>97</v>
      </c>
      <c r="AT24" s="4">
        <f t="shared" si="9"/>
        <v>0</v>
      </c>
      <c r="AU24" s="8">
        <f t="shared" si="10"/>
        <v>97</v>
      </c>
      <c r="AV24" s="4" t="str">
        <f>B24</f>
        <v>Schmitz</v>
      </c>
      <c r="AW24" s="4">
        <f>A24</f>
        <v>0</v>
      </c>
    </row>
    <row r="25" spans="1:49" s="15" customFormat="1" ht="24">
      <c r="A25" s="12"/>
      <c r="B25" s="25" t="s">
        <v>142</v>
      </c>
      <c r="C25" s="25" t="s">
        <v>143</v>
      </c>
      <c r="D25" s="25">
        <v>1947</v>
      </c>
      <c r="E25" s="25" t="s">
        <v>88</v>
      </c>
      <c r="F25" s="6"/>
      <c r="G25" s="6"/>
      <c r="H25" s="4"/>
      <c r="I25" s="4"/>
      <c r="J25" s="4"/>
      <c r="K25" s="4"/>
      <c r="L25" s="4">
        <v>50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3">
        <f t="shared" si="6"/>
        <v>50</v>
      </c>
      <c r="AR25" s="4">
        <f t="shared" si="7"/>
        <v>1</v>
      </c>
      <c r="AS25" s="4">
        <f t="shared" si="8"/>
        <v>50</v>
      </c>
      <c r="AT25" s="4">
        <f t="shared" si="9"/>
        <v>0</v>
      </c>
      <c r="AU25" s="8">
        <f t="shared" si="10"/>
        <v>50</v>
      </c>
      <c r="AV25" s="4" t="str">
        <f aca="true" t="shared" si="16" ref="AV25:AV32">B25</f>
        <v>Lehmann</v>
      </c>
      <c r="AW25" s="9">
        <f>A25</f>
        <v>0</v>
      </c>
    </row>
    <row r="26" spans="1:49" ht="15">
      <c r="A26" s="15"/>
      <c r="B26" s="26" t="s">
        <v>152</v>
      </c>
      <c r="C26" s="26" t="s">
        <v>153</v>
      </c>
      <c r="D26" s="27" t="s">
        <v>154</v>
      </c>
      <c r="E26" s="26" t="s">
        <v>155</v>
      </c>
      <c r="M26" s="16">
        <v>50</v>
      </c>
      <c r="AQ26" s="3">
        <f>SUM(F26:AP26)</f>
        <v>50</v>
      </c>
      <c r="AR26" s="4">
        <f>(COUNT(F26:AP26))</f>
        <v>1</v>
      </c>
      <c r="AS26" s="4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50</v>
      </c>
      <c r="AT26" s="4">
        <f>IF(COUNT(F26:AP26)&lt;22,IF(COUNT(F26:AP26)&gt;14,(COUNT(F26:AP26)-15),0)*20,120)</f>
        <v>0</v>
      </c>
      <c r="AU26" s="8">
        <f>AS26+AT26</f>
        <v>50</v>
      </c>
      <c r="AV26" s="4" t="str">
        <f t="shared" si="16"/>
        <v>VOGEL</v>
      </c>
      <c r="AW26" s="4">
        <f>A26</f>
        <v>0</v>
      </c>
    </row>
    <row r="27" spans="1:47" ht="15">
      <c r="A27" s="12"/>
      <c r="B27" s="44" t="s">
        <v>215</v>
      </c>
      <c r="C27" s="44" t="s">
        <v>216</v>
      </c>
      <c r="D27" s="44">
        <v>1947</v>
      </c>
      <c r="E27" s="44" t="s">
        <v>165</v>
      </c>
      <c r="AF27" s="4">
        <v>50</v>
      </c>
      <c r="AQ27" s="3">
        <f t="shared" si="11"/>
        <v>50</v>
      </c>
      <c r="AR27" s="4">
        <f t="shared" si="12"/>
        <v>1</v>
      </c>
      <c r="AS27" s="4">
        <f t="shared" si="13"/>
        <v>50</v>
      </c>
      <c r="AT27" s="4">
        <f t="shared" si="14"/>
        <v>0</v>
      </c>
      <c r="AU27" s="8">
        <f t="shared" si="15"/>
        <v>50</v>
      </c>
    </row>
    <row r="28" spans="1:49" ht="15">
      <c r="A28" s="15"/>
      <c r="B28" t="s">
        <v>126</v>
      </c>
      <c r="C28" t="s">
        <v>127</v>
      </c>
      <c r="D28" s="52">
        <v>44</v>
      </c>
      <c r="E28" t="s">
        <v>128</v>
      </c>
      <c r="G28" s="11"/>
      <c r="H28" s="11"/>
      <c r="I28" s="11"/>
      <c r="J28" s="11"/>
      <c r="K28" s="11">
        <v>49</v>
      </c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3">
        <f>SUM(F28:AP28)</f>
        <v>49</v>
      </c>
      <c r="AR28" s="4">
        <f>(COUNT(F28:AP28))</f>
        <v>1</v>
      </c>
      <c r="AS28" s="4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</f>
        <v>49</v>
      </c>
      <c r="AT28" s="4">
        <f>IF(COUNT(F28:AP28)&lt;22,IF(COUNT(F28:AP28)&gt;14,(COUNT(F28:AP28)-15),0)*20,120)</f>
        <v>0</v>
      </c>
      <c r="AU28" s="8">
        <f>AS28+AT28</f>
        <v>49</v>
      </c>
      <c r="AV28" s="4" t="str">
        <f t="shared" si="16"/>
        <v>Hammernich</v>
      </c>
      <c r="AW28" s="4">
        <f>A28</f>
        <v>0</v>
      </c>
    </row>
    <row r="29" spans="1:48" ht="15">
      <c r="A29" s="12"/>
      <c r="B29" s="17" t="s">
        <v>94</v>
      </c>
      <c r="C29" s="17" t="s">
        <v>95</v>
      </c>
      <c r="D29" s="17">
        <v>49</v>
      </c>
      <c r="E29" s="17" t="s">
        <v>96</v>
      </c>
      <c r="G29" s="11"/>
      <c r="H29" s="11"/>
      <c r="I29" s="11">
        <v>49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3">
        <f t="shared" si="11"/>
        <v>49</v>
      </c>
      <c r="AR29" s="4">
        <f t="shared" si="12"/>
        <v>1</v>
      </c>
      <c r="AS29" s="4">
        <f t="shared" si="13"/>
        <v>49</v>
      </c>
      <c r="AT29" s="4">
        <f t="shared" si="14"/>
        <v>0</v>
      </c>
      <c r="AU29" s="8">
        <f t="shared" si="15"/>
        <v>49</v>
      </c>
      <c r="AV29" s="4" t="str">
        <f t="shared" si="16"/>
        <v>Müller</v>
      </c>
    </row>
    <row r="30" spans="1:47" s="4" customFormat="1" ht="15.75" customHeight="1">
      <c r="A30" s="15"/>
      <c r="B30" s="57" t="s">
        <v>219</v>
      </c>
      <c r="C30" s="32" t="s">
        <v>220</v>
      </c>
      <c r="D30" s="32">
        <v>1946</v>
      </c>
      <c r="E30" s="32" t="s">
        <v>221</v>
      </c>
      <c r="G30" s="16"/>
      <c r="H30" s="16"/>
      <c r="I30" s="11"/>
      <c r="J30" s="11"/>
      <c r="K30" s="16"/>
      <c r="L30" s="11"/>
      <c r="M30" s="16"/>
      <c r="N30" s="11"/>
      <c r="O30" s="16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49</v>
      </c>
      <c r="AJ30" s="11"/>
      <c r="AK30" s="11"/>
      <c r="AL30" s="11"/>
      <c r="AM30" s="11"/>
      <c r="AN30" s="11"/>
      <c r="AO30" s="11"/>
      <c r="AP30" s="11"/>
      <c r="AQ30" s="3">
        <f t="shared" si="11"/>
        <v>49</v>
      </c>
      <c r="AR30" s="4">
        <f t="shared" si="12"/>
        <v>1</v>
      </c>
      <c r="AS30" s="4">
        <f t="shared" si="13"/>
        <v>49</v>
      </c>
      <c r="AT30" s="4">
        <f t="shared" si="14"/>
        <v>0</v>
      </c>
      <c r="AU30" s="8">
        <f t="shared" si="15"/>
        <v>49</v>
      </c>
    </row>
    <row r="31" spans="1:49" ht="15">
      <c r="A31" s="12"/>
      <c r="B31" s="58" t="s">
        <v>169</v>
      </c>
      <c r="C31" s="58" t="s">
        <v>170</v>
      </c>
      <c r="D31" s="58">
        <v>1945</v>
      </c>
      <c r="E31" s="58" t="s">
        <v>168</v>
      </c>
      <c r="P31" s="4">
        <v>48</v>
      </c>
      <c r="AQ31" s="3">
        <f t="shared" si="11"/>
        <v>48</v>
      </c>
      <c r="AR31" s="4">
        <f t="shared" si="12"/>
        <v>1</v>
      </c>
      <c r="AS31" s="4">
        <f t="shared" si="13"/>
        <v>48</v>
      </c>
      <c r="AT31" s="4">
        <f t="shared" si="14"/>
        <v>0</v>
      </c>
      <c r="AU31" s="8">
        <f t="shared" si="15"/>
        <v>48</v>
      </c>
      <c r="AV31" s="4" t="str">
        <f t="shared" si="16"/>
        <v>Zimmer</v>
      </c>
      <c r="AW31" s="4">
        <f>A31</f>
        <v>0</v>
      </c>
    </row>
    <row r="32" spans="1:48" s="4" customFormat="1" ht="39">
      <c r="A32" s="15"/>
      <c r="B32" s="35" t="s">
        <v>188</v>
      </c>
      <c r="C32" s="35" t="s">
        <v>189</v>
      </c>
      <c r="D32" s="36">
        <v>1943</v>
      </c>
      <c r="E32" s="35" t="s">
        <v>190</v>
      </c>
      <c r="G32" s="16"/>
      <c r="H32" s="16"/>
      <c r="I32" s="11"/>
      <c r="J32" s="11"/>
      <c r="K32" s="16"/>
      <c r="L32" s="11"/>
      <c r="M32" s="16"/>
      <c r="N32" s="11"/>
      <c r="O32" s="16"/>
      <c r="P32" s="11"/>
      <c r="Q32" s="11"/>
      <c r="R32" s="11"/>
      <c r="S32" s="11"/>
      <c r="T32" s="11"/>
      <c r="U32" s="11"/>
      <c r="V32" s="11"/>
      <c r="W32" s="11"/>
      <c r="X32" s="11"/>
      <c r="Y32" s="11">
        <v>48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3">
        <f t="shared" si="11"/>
        <v>48</v>
      </c>
      <c r="AR32" s="4">
        <f t="shared" si="12"/>
        <v>1</v>
      </c>
      <c r="AS32" s="4">
        <f t="shared" si="13"/>
        <v>48</v>
      </c>
      <c r="AT32" s="4">
        <f t="shared" si="14"/>
        <v>0</v>
      </c>
      <c r="AU32" s="8">
        <f t="shared" si="15"/>
        <v>48</v>
      </c>
      <c r="AV32" s="4" t="str">
        <f t="shared" si="16"/>
        <v>Laufenberg</v>
      </c>
    </row>
    <row r="33" spans="2:49" s="15" customFormat="1" ht="15">
      <c r="B33" s="21"/>
      <c r="C33" s="21"/>
      <c r="D33" s="21"/>
      <c r="E33" s="21"/>
      <c r="F33" s="4"/>
      <c r="G33" s="11"/>
      <c r="H33" s="1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3"/>
      <c r="AR33" s="4"/>
      <c r="AS33" s="4"/>
      <c r="AT33" s="4"/>
      <c r="AU33" s="8"/>
      <c r="AV33" s="4"/>
      <c r="AW33" s="10"/>
    </row>
    <row r="42" spans="2:47" ht="15">
      <c r="B42" s="44"/>
      <c r="C42" s="44"/>
      <c r="D42" s="44"/>
      <c r="E42" s="44"/>
      <c r="AQ42" s="3"/>
      <c r="AU42" s="8"/>
    </row>
    <row r="43" spans="1:48" s="4" customFormat="1" ht="15.75" customHeight="1">
      <c r="A43" s="15"/>
      <c r="B43" s="10" t="s">
        <v>172</v>
      </c>
      <c r="C43" s="17"/>
      <c r="D43" s="17"/>
      <c r="E43" s="17"/>
      <c r="G43" s="16"/>
      <c r="H43" s="16"/>
      <c r="I43" s="11"/>
      <c r="J43" s="11"/>
      <c r="K43" s="16"/>
      <c r="L43" s="11"/>
      <c r="M43" s="16"/>
      <c r="N43" s="11"/>
      <c r="O43" s="1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3"/>
      <c r="AU43" s="8"/>
      <c r="AV43" s="4" t="str">
        <f>B43</f>
        <v>W55</v>
      </c>
    </row>
    <row r="44" spans="1:49" s="22" customFormat="1" ht="18" customHeight="1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46</v>
      </c>
      <c r="G44" s="1" t="s">
        <v>5</v>
      </c>
      <c r="H44" s="1" t="s">
        <v>6</v>
      </c>
      <c r="I44" s="1" t="s">
        <v>10</v>
      </c>
      <c r="J44" s="1" t="s">
        <v>9</v>
      </c>
      <c r="K44" s="1" t="s">
        <v>7</v>
      </c>
      <c r="L44" s="1" t="s">
        <v>8</v>
      </c>
      <c r="M44" s="1" t="s">
        <v>11</v>
      </c>
      <c r="N44" s="1" t="s">
        <v>47</v>
      </c>
      <c r="O44" s="1" t="s">
        <v>13</v>
      </c>
      <c r="P44" s="1" t="s">
        <v>12</v>
      </c>
      <c r="Q44" s="1" t="s">
        <v>15</v>
      </c>
      <c r="R44" s="1" t="s">
        <v>16</v>
      </c>
      <c r="S44" s="1" t="s">
        <v>17</v>
      </c>
      <c r="T44" s="1" t="s">
        <v>14</v>
      </c>
      <c r="U44" s="1" t="s">
        <v>18</v>
      </c>
      <c r="V44" s="1" t="s">
        <v>19</v>
      </c>
      <c r="W44" s="1" t="s">
        <v>20</v>
      </c>
      <c r="X44" s="1" t="s">
        <v>21</v>
      </c>
      <c r="Y44" s="1" t="s">
        <v>23</v>
      </c>
      <c r="Z44" s="1" t="s">
        <v>48</v>
      </c>
      <c r="AA44" s="1" t="s">
        <v>25</v>
      </c>
      <c r="AB44" s="1" t="s">
        <v>26</v>
      </c>
      <c r="AC44" s="1" t="s">
        <v>24</v>
      </c>
      <c r="AD44" s="1" t="s">
        <v>27</v>
      </c>
      <c r="AE44" s="1" t="s">
        <v>22</v>
      </c>
      <c r="AF44" s="1" t="s">
        <v>28</v>
      </c>
      <c r="AG44" s="1" t="s">
        <v>29</v>
      </c>
      <c r="AH44" s="1" t="s">
        <v>30</v>
      </c>
      <c r="AI44" s="1" t="s">
        <v>31</v>
      </c>
      <c r="AJ44" s="1" t="s">
        <v>32</v>
      </c>
      <c r="AK44" s="1" t="s">
        <v>45</v>
      </c>
      <c r="AL44" s="1" t="s">
        <v>33</v>
      </c>
      <c r="AM44" s="1" t="s">
        <v>35</v>
      </c>
      <c r="AN44" s="1" t="s">
        <v>34</v>
      </c>
      <c r="AO44" s="1" t="s">
        <v>36</v>
      </c>
      <c r="AP44" s="1" t="s">
        <v>37</v>
      </c>
      <c r="AQ44" s="1" t="s">
        <v>38</v>
      </c>
      <c r="AR44" s="1" t="s">
        <v>39</v>
      </c>
      <c r="AS44" s="1" t="s">
        <v>40</v>
      </c>
      <c r="AT44" s="1" t="s">
        <v>41</v>
      </c>
      <c r="AU44" s="7" t="s">
        <v>42</v>
      </c>
      <c r="AV44" s="2" t="s">
        <v>1</v>
      </c>
      <c r="AW44" s="1" t="s">
        <v>0</v>
      </c>
    </row>
    <row r="45" spans="1:49" s="4" customFormat="1" ht="18" customHeight="1">
      <c r="A45" s="12">
        <v>1</v>
      </c>
      <c r="B45" s="10" t="s">
        <v>51</v>
      </c>
      <c r="C45" s="10" t="s">
        <v>64</v>
      </c>
      <c r="D45" s="10">
        <v>50</v>
      </c>
      <c r="E45" s="10" t="s">
        <v>65</v>
      </c>
      <c r="F45" s="11">
        <v>49</v>
      </c>
      <c r="G45" s="16">
        <v>48</v>
      </c>
      <c r="H45" s="16">
        <v>50</v>
      </c>
      <c r="I45" s="11"/>
      <c r="J45" s="11"/>
      <c r="K45" s="16">
        <v>46</v>
      </c>
      <c r="L45" s="11">
        <v>48</v>
      </c>
      <c r="M45" s="11"/>
      <c r="N45" s="11"/>
      <c r="O45" s="16">
        <v>50</v>
      </c>
      <c r="P45" s="11">
        <v>49</v>
      </c>
      <c r="Q45" s="11"/>
      <c r="R45" s="11">
        <v>48</v>
      </c>
      <c r="S45" s="11">
        <v>48</v>
      </c>
      <c r="T45" s="11">
        <v>49</v>
      </c>
      <c r="U45" s="11"/>
      <c r="V45" s="11">
        <v>50</v>
      </c>
      <c r="W45" s="16">
        <v>49</v>
      </c>
      <c r="X45" s="16">
        <v>50</v>
      </c>
      <c r="Y45" s="11">
        <v>48</v>
      </c>
      <c r="Z45" s="11"/>
      <c r="AA45" s="11">
        <v>49</v>
      </c>
      <c r="AB45" s="11">
        <v>44</v>
      </c>
      <c r="AC45" s="11"/>
      <c r="AD45" s="11"/>
      <c r="AE45" s="11"/>
      <c r="AF45" s="16">
        <v>50</v>
      </c>
      <c r="AG45" s="11">
        <v>48</v>
      </c>
      <c r="AH45" s="11">
        <v>48</v>
      </c>
      <c r="AI45" s="11">
        <v>49</v>
      </c>
      <c r="AJ45" s="11">
        <v>50</v>
      </c>
      <c r="AK45" s="11">
        <v>50</v>
      </c>
      <c r="AL45" s="11"/>
      <c r="AM45" s="3">
        <v>49</v>
      </c>
      <c r="AN45" s="16">
        <v>50</v>
      </c>
      <c r="AO45" s="11">
        <v>50</v>
      </c>
      <c r="AP45" s="11">
        <v>49</v>
      </c>
      <c r="AQ45" s="3">
        <f aca="true" t="shared" si="17" ref="AQ45:AQ78">SUM(F45:AP45)</f>
        <v>1268</v>
      </c>
      <c r="AR45" s="4">
        <f aca="true" t="shared" si="18" ref="AR45:AR78">(COUNT(F45:AP45))</f>
        <v>26</v>
      </c>
      <c r="AS45" s="4">
        <f aca="true" t="shared" si="19" ref="AS45:AS78"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</f>
        <v>744</v>
      </c>
      <c r="AT45" s="4">
        <f aca="true" t="shared" si="20" ref="AT45:AT78">IF(COUNT(F45:AP45)&lt;22,IF(COUNT(F45:AP45)&gt;14,(COUNT(F45:AP45)-15),0)*20,120)</f>
        <v>120</v>
      </c>
      <c r="AU45" s="8">
        <f aca="true" t="shared" si="21" ref="AU45:AU78">AS45+AT45</f>
        <v>864</v>
      </c>
      <c r="AV45" s="4" t="str">
        <f>B45</f>
        <v>Güldenberg</v>
      </c>
      <c r="AW45" s="10"/>
    </row>
    <row r="46" spans="1:49" s="4" customFormat="1" ht="18" customHeight="1">
      <c r="A46" s="12">
        <v>2</v>
      </c>
      <c r="B46" s="10" t="s">
        <v>107</v>
      </c>
      <c r="C46" s="10" t="s">
        <v>108</v>
      </c>
      <c r="D46" s="10">
        <v>51</v>
      </c>
      <c r="E46" s="10" t="s">
        <v>43</v>
      </c>
      <c r="G46" s="11"/>
      <c r="H46" s="11"/>
      <c r="I46" s="11">
        <v>48</v>
      </c>
      <c r="J46" s="11">
        <v>47</v>
      </c>
      <c r="K46" s="16">
        <v>47</v>
      </c>
      <c r="L46" s="11">
        <v>49</v>
      </c>
      <c r="M46" s="16">
        <v>47</v>
      </c>
      <c r="N46" s="11">
        <v>50</v>
      </c>
      <c r="O46" s="11"/>
      <c r="P46" s="11">
        <v>48</v>
      </c>
      <c r="Q46" s="11"/>
      <c r="R46" s="11">
        <v>49</v>
      </c>
      <c r="S46" s="11">
        <v>49</v>
      </c>
      <c r="T46" s="11"/>
      <c r="U46" s="11"/>
      <c r="V46" s="11"/>
      <c r="W46" s="11"/>
      <c r="X46" s="11">
        <v>49</v>
      </c>
      <c r="Y46" s="11">
        <v>49</v>
      </c>
      <c r="Z46" s="11">
        <v>50</v>
      </c>
      <c r="AA46" s="11">
        <v>50</v>
      </c>
      <c r="AB46" s="11">
        <v>45</v>
      </c>
      <c r="AC46" s="11"/>
      <c r="AD46" s="11"/>
      <c r="AE46" s="11">
        <v>50</v>
      </c>
      <c r="AF46" s="16">
        <v>49</v>
      </c>
      <c r="AG46" s="11">
        <v>47</v>
      </c>
      <c r="AH46" s="11">
        <v>47</v>
      </c>
      <c r="AI46" s="11">
        <v>50</v>
      </c>
      <c r="AJ46" s="11">
        <v>49</v>
      </c>
      <c r="AK46" s="11"/>
      <c r="AL46" s="11"/>
      <c r="AM46" s="3">
        <v>50</v>
      </c>
      <c r="AN46" s="16">
        <v>49</v>
      </c>
      <c r="AO46" s="11">
        <v>49</v>
      </c>
      <c r="AP46" s="11"/>
      <c r="AQ46" s="3">
        <f t="shared" si="17"/>
        <v>1117</v>
      </c>
      <c r="AR46" s="4">
        <f t="shared" si="18"/>
        <v>23</v>
      </c>
      <c r="AS46" s="4">
        <f t="shared" si="19"/>
        <v>741</v>
      </c>
      <c r="AT46" s="4">
        <f t="shared" si="20"/>
        <v>120</v>
      </c>
      <c r="AU46" s="8">
        <f t="shared" si="21"/>
        <v>861</v>
      </c>
      <c r="AV46" s="4" t="str">
        <f>B46</f>
        <v>Damoiseaux</v>
      </c>
      <c r="AW46" s="9">
        <f>A46</f>
        <v>2</v>
      </c>
    </row>
    <row r="47" spans="1:49" s="15" customFormat="1" ht="18" customHeight="1">
      <c r="A47" s="12">
        <v>3</v>
      </c>
      <c r="B47" s="33" t="s">
        <v>144</v>
      </c>
      <c r="C47" s="33" t="s">
        <v>119</v>
      </c>
      <c r="D47" s="34" t="s">
        <v>145</v>
      </c>
      <c r="E47" s="33" t="s">
        <v>146</v>
      </c>
      <c r="F47" s="4"/>
      <c r="G47" s="4"/>
      <c r="H47" s="4"/>
      <c r="I47" s="4"/>
      <c r="J47" s="4"/>
      <c r="K47" s="4"/>
      <c r="L47" s="4">
        <v>50</v>
      </c>
      <c r="M47" s="16">
        <v>50</v>
      </c>
      <c r="N47" s="4"/>
      <c r="O47" s="4"/>
      <c r="P47" s="4">
        <v>50</v>
      </c>
      <c r="Q47" s="29">
        <v>50</v>
      </c>
      <c r="R47" s="16">
        <v>50</v>
      </c>
      <c r="S47" s="4"/>
      <c r="T47" s="4">
        <v>50</v>
      </c>
      <c r="U47" s="16">
        <v>50</v>
      </c>
      <c r="V47" s="4"/>
      <c r="W47" s="16">
        <v>50</v>
      </c>
      <c r="X47" s="4"/>
      <c r="Y47" s="4"/>
      <c r="Z47" s="4"/>
      <c r="AA47" s="4"/>
      <c r="AB47" s="4">
        <v>46</v>
      </c>
      <c r="AC47" s="4"/>
      <c r="AD47" s="4"/>
      <c r="AE47" s="4"/>
      <c r="AF47" s="4"/>
      <c r="AG47" s="4">
        <v>49</v>
      </c>
      <c r="AH47" s="4">
        <v>49</v>
      </c>
      <c r="AI47" s="4"/>
      <c r="AJ47" s="4"/>
      <c r="AK47" s="4"/>
      <c r="AL47" s="4"/>
      <c r="AM47" s="4"/>
      <c r="AN47" s="4"/>
      <c r="AO47" s="4"/>
      <c r="AP47" s="4">
        <v>50</v>
      </c>
      <c r="AQ47" s="3">
        <f t="shared" si="17"/>
        <v>594</v>
      </c>
      <c r="AR47" s="4">
        <f t="shared" si="18"/>
        <v>12</v>
      </c>
      <c r="AS47" s="4">
        <f t="shared" si="19"/>
        <v>594</v>
      </c>
      <c r="AT47" s="4">
        <f t="shared" si="20"/>
        <v>0</v>
      </c>
      <c r="AU47" s="8">
        <f t="shared" si="21"/>
        <v>594</v>
      </c>
      <c r="AV47" s="4" t="str">
        <f>B47</f>
        <v>KLINKENBERG</v>
      </c>
      <c r="AW47" s="4">
        <f>A47</f>
        <v>3</v>
      </c>
    </row>
    <row r="48" spans="1:49" s="15" customFormat="1" ht="18" customHeight="1">
      <c r="A48" s="12"/>
      <c r="B48" s="33"/>
      <c r="C48" s="33"/>
      <c r="D48" s="34"/>
      <c r="E48" s="33"/>
      <c r="F48" s="4"/>
      <c r="G48" s="4"/>
      <c r="H48" s="4"/>
      <c r="I48" s="4"/>
      <c r="J48" s="4"/>
      <c r="K48" s="4"/>
      <c r="L48" s="4"/>
      <c r="M48" s="16"/>
      <c r="N48" s="4"/>
      <c r="O48" s="4"/>
      <c r="P48" s="4"/>
      <c r="Q48" s="29"/>
      <c r="R48" s="16"/>
      <c r="S48" s="4"/>
      <c r="T48" s="4"/>
      <c r="U48" s="16"/>
      <c r="V48" s="4"/>
      <c r="W48" s="16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8"/>
      <c r="AV48" s="4"/>
      <c r="AW48" s="4"/>
    </row>
    <row r="49" spans="1:49" s="15" customFormat="1" ht="18" customHeight="1">
      <c r="A49" s="12"/>
      <c r="B49" s="33"/>
      <c r="C49" s="33"/>
      <c r="D49" s="34"/>
      <c r="E49" s="33"/>
      <c r="F49" s="4"/>
      <c r="G49" s="4"/>
      <c r="H49" s="4"/>
      <c r="I49" s="4"/>
      <c r="J49" s="4"/>
      <c r="K49" s="4"/>
      <c r="L49" s="4"/>
      <c r="M49" s="16"/>
      <c r="N49" s="4"/>
      <c r="O49" s="4"/>
      <c r="P49" s="4"/>
      <c r="Q49" s="29"/>
      <c r="R49" s="16"/>
      <c r="S49" s="4"/>
      <c r="T49" s="4"/>
      <c r="U49" s="16"/>
      <c r="V49" s="4"/>
      <c r="W49" s="1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"/>
      <c r="AR49" s="4"/>
      <c r="AS49" s="4"/>
      <c r="AT49" s="4"/>
      <c r="AU49" s="8"/>
      <c r="AV49" s="4"/>
      <c r="AW49" s="4"/>
    </row>
    <row r="50" spans="1:49" s="4" customFormat="1" ht="18" customHeight="1">
      <c r="A50" s="12"/>
      <c r="B50" s="17" t="s">
        <v>52</v>
      </c>
      <c r="C50" s="17" t="s">
        <v>53</v>
      </c>
      <c r="D50" s="17">
        <v>51</v>
      </c>
      <c r="E50" s="17" t="s">
        <v>77</v>
      </c>
      <c r="F50" s="4">
        <v>48</v>
      </c>
      <c r="G50" s="11">
        <v>49</v>
      </c>
      <c r="H50" s="11">
        <v>48</v>
      </c>
      <c r="I50" s="11"/>
      <c r="J50" s="11">
        <v>46</v>
      </c>
      <c r="K50" s="11"/>
      <c r="L50" s="11"/>
      <c r="M50" s="16">
        <v>48</v>
      </c>
      <c r="N50" s="11"/>
      <c r="O50" s="16">
        <v>49</v>
      </c>
      <c r="P50" s="11"/>
      <c r="Q50" s="16">
        <v>50</v>
      </c>
      <c r="R50" s="11"/>
      <c r="S50" s="11"/>
      <c r="T50" s="11"/>
      <c r="U50" s="11"/>
      <c r="V50" s="11"/>
      <c r="W50" s="11">
        <v>50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3">
        <f t="shared" si="17"/>
        <v>388</v>
      </c>
      <c r="AR50" s="4">
        <f t="shared" si="18"/>
        <v>8</v>
      </c>
      <c r="AS50" s="4">
        <f t="shared" si="19"/>
        <v>388</v>
      </c>
      <c r="AT50" s="4">
        <f t="shared" si="20"/>
        <v>0</v>
      </c>
      <c r="AU50" s="8">
        <f t="shared" si="21"/>
        <v>388</v>
      </c>
      <c r="AV50" s="4" t="str">
        <f>B50</f>
        <v>Biergans</v>
      </c>
      <c r="AW50" s="10"/>
    </row>
    <row r="51" spans="1:49" s="15" customFormat="1" ht="18" customHeight="1">
      <c r="A51" s="12"/>
      <c r="B51" s="18" t="s">
        <v>49</v>
      </c>
      <c r="C51" s="18" t="s">
        <v>50</v>
      </c>
      <c r="D51" s="19">
        <v>51</v>
      </c>
      <c r="E51" s="20" t="s">
        <v>44</v>
      </c>
      <c r="F51" s="11">
        <v>50</v>
      </c>
      <c r="G51" s="11"/>
      <c r="H51" s="11"/>
      <c r="I51" s="11">
        <v>50</v>
      </c>
      <c r="J51" s="11"/>
      <c r="K51" s="11"/>
      <c r="L51" s="11"/>
      <c r="M51" s="11"/>
      <c r="N51" s="11"/>
      <c r="O51" s="11"/>
      <c r="P51" s="11"/>
      <c r="Q51" s="11"/>
      <c r="R51" s="11"/>
      <c r="S51" s="11">
        <v>50</v>
      </c>
      <c r="T51" s="11"/>
      <c r="U51" s="11"/>
      <c r="V51" s="11"/>
      <c r="W51" s="11"/>
      <c r="X51" s="11"/>
      <c r="Y51" s="11"/>
      <c r="Z51" s="11"/>
      <c r="AA51" s="11"/>
      <c r="AB51" s="11">
        <v>43</v>
      </c>
      <c r="AC51" s="11"/>
      <c r="AD51" s="11"/>
      <c r="AE51" s="11"/>
      <c r="AF51" s="16">
        <v>48</v>
      </c>
      <c r="AG51" s="11"/>
      <c r="AH51" s="11"/>
      <c r="AI51" s="11"/>
      <c r="AJ51" s="11"/>
      <c r="AK51" s="11"/>
      <c r="AL51" s="11"/>
      <c r="AM51" s="16">
        <v>49</v>
      </c>
      <c r="AN51" s="11"/>
      <c r="AO51" s="11"/>
      <c r="AP51" s="11">
        <v>48</v>
      </c>
      <c r="AQ51" s="3">
        <f t="shared" si="17"/>
        <v>338</v>
      </c>
      <c r="AR51" s="4">
        <f t="shared" si="18"/>
        <v>7</v>
      </c>
      <c r="AS51" s="4">
        <f t="shared" si="19"/>
        <v>338</v>
      </c>
      <c r="AT51" s="4">
        <f t="shared" si="20"/>
        <v>0</v>
      </c>
      <c r="AU51" s="8">
        <f t="shared" si="21"/>
        <v>338</v>
      </c>
      <c r="AV51" s="4" t="str">
        <f>B51</f>
        <v>Reisen</v>
      </c>
      <c r="AW51" s="10"/>
    </row>
    <row r="52" spans="1:49" s="15" customFormat="1" ht="18" customHeight="1">
      <c r="A52" s="12"/>
      <c r="B52" s="17" t="s">
        <v>83</v>
      </c>
      <c r="C52" s="17" t="s">
        <v>84</v>
      </c>
      <c r="D52" s="17">
        <v>51</v>
      </c>
      <c r="E52" s="17" t="s">
        <v>68</v>
      </c>
      <c r="F52" s="4"/>
      <c r="G52" s="11">
        <v>50</v>
      </c>
      <c r="H52" s="11"/>
      <c r="I52" s="11"/>
      <c r="J52" s="11"/>
      <c r="K52" s="16">
        <v>50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v>50</v>
      </c>
      <c r="Z52" s="11"/>
      <c r="AA52" s="11"/>
      <c r="AB52" s="11"/>
      <c r="AC52" s="11"/>
      <c r="AD52" s="11"/>
      <c r="AE52" s="11"/>
      <c r="AF52" s="11"/>
      <c r="AG52" s="11">
        <v>50</v>
      </c>
      <c r="AH52" s="11">
        <v>50</v>
      </c>
      <c r="AI52" s="11"/>
      <c r="AJ52" s="11"/>
      <c r="AK52" s="11"/>
      <c r="AL52" s="11"/>
      <c r="AM52" s="16">
        <v>50</v>
      </c>
      <c r="AN52" s="11"/>
      <c r="AO52" s="11"/>
      <c r="AP52" s="11"/>
      <c r="AQ52" s="3">
        <f t="shared" si="17"/>
        <v>300</v>
      </c>
      <c r="AR52" s="4">
        <f t="shared" si="18"/>
        <v>6</v>
      </c>
      <c r="AS52" s="4">
        <f t="shared" si="19"/>
        <v>300</v>
      </c>
      <c r="AT52" s="4">
        <f t="shared" si="20"/>
        <v>0</v>
      </c>
      <c r="AU52" s="8">
        <f t="shared" si="21"/>
        <v>300</v>
      </c>
      <c r="AV52" s="4" t="str">
        <f>B52</f>
        <v>Schieffer</v>
      </c>
      <c r="AW52" s="10"/>
    </row>
    <row r="53" spans="1:49" s="15" customFormat="1" ht="18" customHeight="1">
      <c r="A53" s="12"/>
      <c r="B53" s="17" t="s">
        <v>58</v>
      </c>
      <c r="C53" s="17" t="s">
        <v>59</v>
      </c>
      <c r="D53" s="17">
        <v>50</v>
      </c>
      <c r="E53" s="17" t="s">
        <v>60</v>
      </c>
      <c r="F53" s="11"/>
      <c r="G53" s="16">
        <v>50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>
        <v>48</v>
      </c>
      <c r="AC53" s="11"/>
      <c r="AD53" s="11">
        <v>50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3">
        <f t="shared" si="17"/>
        <v>148</v>
      </c>
      <c r="AR53" s="4">
        <f t="shared" si="18"/>
        <v>3</v>
      </c>
      <c r="AS53" s="4">
        <f t="shared" si="19"/>
        <v>148</v>
      </c>
      <c r="AT53" s="4">
        <f t="shared" si="20"/>
        <v>0</v>
      </c>
      <c r="AU53" s="8">
        <f t="shared" si="21"/>
        <v>148</v>
      </c>
      <c r="AV53" s="4" t="str">
        <f>B53</f>
        <v>Nöthlings</v>
      </c>
      <c r="AW53" s="10"/>
    </row>
    <row r="54" spans="1:49" s="15" customFormat="1" ht="18" customHeight="1">
      <c r="A54" s="12"/>
      <c r="B54" s="17" t="s">
        <v>61</v>
      </c>
      <c r="C54" s="17" t="s">
        <v>62</v>
      </c>
      <c r="D54" s="17">
        <v>50</v>
      </c>
      <c r="E54" s="17" t="s">
        <v>63</v>
      </c>
      <c r="F54" s="11">
        <v>50</v>
      </c>
      <c r="G54" s="16">
        <v>49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3">
        <v>48</v>
      </c>
      <c r="AN54" s="11"/>
      <c r="AO54" s="11"/>
      <c r="AP54" s="11"/>
      <c r="AQ54" s="3">
        <f t="shared" si="17"/>
        <v>147</v>
      </c>
      <c r="AR54" s="4">
        <f t="shared" si="18"/>
        <v>3</v>
      </c>
      <c r="AS54" s="4">
        <f t="shared" si="19"/>
        <v>147</v>
      </c>
      <c r="AT54" s="4">
        <f t="shared" si="20"/>
        <v>0</v>
      </c>
      <c r="AU54" s="8">
        <f t="shared" si="21"/>
        <v>147</v>
      </c>
      <c r="AV54" s="4" t="str">
        <f>B54</f>
        <v>Vohn</v>
      </c>
      <c r="AW54" s="10"/>
    </row>
    <row r="55" spans="1:48" ht="18" customHeight="1">
      <c r="A55" s="12"/>
      <c r="B55" s="4" t="s">
        <v>131</v>
      </c>
      <c r="C55" s="4" t="s">
        <v>132</v>
      </c>
      <c r="D55" s="4">
        <v>51</v>
      </c>
      <c r="E55" s="4" t="s">
        <v>185</v>
      </c>
      <c r="X55" s="4">
        <v>50</v>
      </c>
      <c r="AB55" s="4">
        <v>49</v>
      </c>
      <c r="AQ55" s="3">
        <f t="shared" si="17"/>
        <v>99</v>
      </c>
      <c r="AR55" s="4">
        <f t="shared" si="18"/>
        <v>2</v>
      </c>
      <c r="AS55" s="4">
        <f t="shared" si="19"/>
        <v>99</v>
      </c>
      <c r="AT55" s="4">
        <f t="shared" si="20"/>
        <v>0</v>
      </c>
      <c r="AU55" s="8">
        <f t="shared" si="21"/>
        <v>99</v>
      </c>
      <c r="AV55" s="3" t="str">
        <f>B55</f>
        <v>Mitzon</v>
      </c>
    </row>
    <row r="56" spans="1:49" s="15" customFormat="1" ht="18" customHeight="1">
      <c r="A56" s="12"/>
      <c r="B56" s="17" t="s">
        <v>121</v>
      </c>
      <c r="C56" s="17" t="s">
        <v>122</v>
      </c>
      <c r="D56" s="4">
        <v>1952</v>
      </c>
      <c r="E56" s="17" t="s">
        <v>123</v>
      </c>
      <c r="F56" s="4"/>
      <c r="G56" s="11"/>
      <c r="H56" s="11"/>
      <c r="I56" s="11"/>
      <c r="J56" s="11"/>
      <c r="K56" s="11">
        <v>49</v>
      </c>
      <c r="L56" s="11"/>
      <c r="M56" s="11">
        <v>50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3">
        <f t="shared" si="17"/>
        <v>99</v>
      </c>
      <c r="AR56" s="4">
        <f t="shared" si="18"/>
        <v>2</v>
      </c>
      <c r="AS56" s="4">
        <f t="shared" si="19"/>
        <v>99</v>
      </c>
      <c r="AT56" s="4">
        <f t="shared" si="20"/>
        <v>0</v>
      </c>
      <c r="AU56" s="8">
        <f t="shared" si="21"/>
        <v>99</v>
      </c>
      <c r="AV56" s="4" t="str">
        <f>B56</f>
        <v>Depreitere</v>
      </c>
      <c r="AW56" s="10"/>
    </row>
    <row r="57" spans="1:49" ht="18" customHeight="1">
      <c r="A57" s="12"/>
      <c r="B57" s="26" t="s">
        <v>147</v>
      </c>
      <c r="C57" s="26" t="s">
        <v>148</v>
      </c>
      <c r="D57" s="27" t="s">
        <v>145</v>
      </c>
      <c r="E57" s="26" t="s">
        <v>149</v>
      </c>
      <c r="M57" s="16">
        <v>49</v>
      </c>
      <c r="O57" s="4">
        <v>50</v>
      </c>
      <c r="AQ57" s="3">
        <f t="shared" si="17"/>
        <v>99</v>
      </c>
      <c r="AR57" s="4">
        <f t="shared" si="18"/>
        <v>2</v>
      </c>
      <c r="AS57" s="4">
        <f t="shared" si="19"/>
        <v>99</v>
      </c>
      <c r="AT57" s="4">
        <f t="shared" si="20"/>
        <v>0</v>
      </c>
      <c r="AU57" s="8">
        <f t="shared" si="21"/>
        <v>99</v>
      </c>
      <c r="AV57" s="4" t="str">
        <f>B57</f>
        <v>CORNELISSEN</v>
      </c>
      <c r="AW57" s="4">
        <f>A57</f>
        <v>0</v>
      </c>
    </row>
    <row r="58" spans="1:48" ht="18" customHeight="1">
      <c r="A58" s="12"/>
      <c r="B58" s="30" t="s">
        <v>173</v>
      </c>
      <c r="C58" s="30" t="s">
        <v>113</v>
      </c>
      <c r="D58" s="31">
        <v>50</v>
      </c>
      <c r="E58" s="30" t="s">
        <v>174</v>
      </c>
      <c r="Q58" s="29">
        <v>49</v>
      </c>
      <c r="X58" s="16">
        <v>49</v>
      </c>
      <c r="AQ58" s="3">
        <f t="shared" si="17"/>
        <v>98</v>
      </c>
      <c r="AR58" s="4">
        <f t="shared" si="18"/>
        <v>2</v>
      </c>
      <c r="AS58" s="4">
        <f t="shared" si="19"/>
        <v>98</v>
      </c>
      <c r="AT58" s="4">
        <f t="shared" si="20"/>
        <v>0</v>
      </c>
      <c r="AU58" s="8">
        <f t="shared" si="21"/>
        <v>98</v>
      </c>
      <c r="AV58" s="4" t="str">
        <f>B58</f>
        <v>Braus</v>
      </c>
    </row>
    <row r="59" spans="1:49" ht="18" customHeight="1">
      <c r="A59" s="12"/>
      <c r="B59" s="17" t="s">
        <v>72</v>
      </c>
      <c r="C59" s="17" t="s">
        <v>73</v>
      </c>
      <c r="D59" s="17">
        <v>51</v>
      </c>
      <c r="E59" s="17" t="s">
        <v>74</v>
      </c>
      <c r="F59" s="11"/>
      <c r="G59" s="16">
        <v>45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>
        <v>49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3">
        <f t="shared" si="17"/>
        <v>94</v>
      </c>
      <c r="AR59" s="4">
        <f t="shared" si="18"/>
        <v>2</v>
      </c>
      <c r="AS59" s="4">
        <f t="shared" si="19"/>
        <v>94</v>
      </c>
      <c r="AT59" s="4">
        <f t="shared" si="20"/>
        <v>0</v>
      </c>
      <c r="AU59" s="8">
        <f t="shared" si="21"/>
        <v>94</v>
      </c>
      <c r="AV59" s="4" t="str">
        <f>B59</f>
        <v>Wonde</v>
      </c>
      <c r="AW59" s="9">
        <f>A59</f>
        <v>0</v>
      </c>
    </row>
    <row r="60" spans="1:47" ht="18" customHeight="1">
      <c r="A60" s="12"/>
      <c r="B60" s="44" t="s">
        <v>217</v>
      </c>
      <c r="C60" s="44" t="s">
        <v>76</v>
      </c>
      <c r="D60" s="44">
        <v>1951</v>
      </c>
      <c r="E60" s="44" t="s">
        <v>165</v>
      </c>
      <c r="AF60" s="16">
        <v>47</v>
      </c>
      <c r="AG60" s="4">
        <v>46</v>
      </c>
      <c r="AQ60" s="3">
        <f t="shared" si="17"/>
        <v>93</v>
      </c>
      <c r="AR60" s="4">
        <f t="shared" si="18"/>
        <v>2</v>
      </c>
      <c r="AS60" s="4">
        <f t="shared" si="19"/>
        <v>93</v>
      </c>
      <c r="AT60" s="4">
        <f t="shared" si="20"/>
        <v>0</v>
      </c>
      <c r="AU60" s="8">
        <f t="shared" si="21"/>
        <v>93</v>
      </c>
    </row>
    <row r="61" spans="1:49" ht="18" customHeight="1">
      <c r="A61" s="12"/>
      <c r="B61" s="17" t="s">
        <v>69</v>
      </c>
      <c r="C61" s="17" t="s">
        <v>70</v>
      </c>
      <c r="D61" s="17">
        <v>50</v>
      </c>
      <c r="E61" s="17" t="s">
        <v>71</v>
      </c>
      <c r="F61" s="11"/>
      <c r="G61" s="16">
        <v>46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6">
        <v>47</v>
      </c>
      <c r="AN61" s="11"/>
      <c r="AO61" s="11"/>
      <c r="AP61" s="11"/>
      <c r="AQ61" s="3">
        <f t="shared" si="17"/>
        <v>93</v>
      </c>
      <c r="AR61" s="4">
        <f t="shared" si="18"/>
        <v>2</v>
      </c>
      <c r="AS61" s="4">
        <f t="shared" si="19"/>
        <v>93</v>
      </c>
      <c r="AT61" s="4">
        <f t="shared" si="20"/>
        <v>0</v>
      </c>
      <c r="AU61" s="8">
        <f t="shared" si="21"/>
        <v>93</v>
      </c>
      <c r="AV61" s="4" t="str">
        <f>B61</f>
        <v>Introp</v>
      </c>
      <c r="AW61" s="4">
        <f>A61</f>
        <v>0</v>
      </c>
    </row>
    <row r="62" spans="1:47" ht="18" customHeight="1">
      <c r="A62" s="12"/>
      <c r="B62" s="57" t="s">
        <v>218</v>
      </c>
      <c r="C62" s="32" t="s">
        <v>182</v>
      </c>
      <c r="D62" s="32">
        <v>1952</v>
      </c>
      <c r="E62" s="32"/>
      <c r="AI62" s="4">
        <v>48</v>
      </c>
      <c r="AM62" s="16">
        <v>42</v>
      </c>
      <c r="AQ62" s="3">
        <f t="shared" si="17"/>
        <v>90</v>
      </c>
      <c r="AR62" s="4">
        <f t="shared" si="18"/>
        <v>2</v>
      </c>
      <c r="AS62" s="4">
        <f t="shared" si="19"/>
        <v>90</v>
      </c>
      <c r="AT62" s="4">
        <f t="shared" si="20"/>
        <v>0</v>
      </c>
      <c r="AU62" s="8">
        <f t="shared" si="21"/>
        <v>90</v>
      </c>
    </row>
    <row r="63" spans="1:49" ht="18" customHeight="1">
      <c r="A63" s="12"/>
      <c r="B63" s="17" t="s">
        <v>129</v>
      </c>
      <c r="C63" s="17" t="s">
        <v>130</v>
      </c>
      <c r="E63" s="17" t="s">
        <v>120</v>
      </c>
      <c r="G63" s="11"/>
      <c r="H63" s="11"/>
      <c r="I63" s="11"/>
      <c r="J63" s="11"/>
      <c r="K63" s="11">
        <v>50</v>
      </c>
      <c r="L63" s="14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3">
        <f t="shared" si="17"/>
        <v>50</v>
      </c>
      <c r="AR63" s="4">
        <f t="shared" si="18"/>
        <v>1</v>
      </c>
      <c r="AS63" s="4">
        <f t="shared" si="19"/>
        <v>50</v>
      </c>
      <c r="AT63" s="4">
        <f t="shared" si="20"/>
        <v>0</v>
      </c>
      <c r="AU63" s="8">
        <f t="shared" si="21"/>
        <v>50</v>
      </c>
      <c r="AV63" s="4" t="str">
        <f>B63</f>
        <v>Zabudkina</v>
      </c>
      <c r="AW63" s="4">
        <f>A63</f>
        <v>0</v>
      </c>
    </row>
    <row r="64" spans="1:49" ht="18" customHeight="1">
      <c r="A64" s="12"/>
      <c r="B64" s="17" t="s">
        <v>99</v>
      </c>
      <c r="C64" s="17" t="s">
        <v>100</v>
      </c>
      <c r="D64" s="17">
        <v>52</v>
      </c>
      <c r="E64" s="17" t="s">
        <v>101</v>
      </c>
      <c r="G64" s="11"/>
      <c r="H64" s="11"/>
      <c r="I64" s="11"/>
      <c r="J64" s="11">
        <v>50</v>
      </c>
      <c r="K64" s="11"/>
      <c r="L64" s="14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3">
        <f t="shared" si="17"/>
        <v>50</v>
      </c>
      <c r="AR64" s="4">
        <f t="shared" si="18"/>
        <v>1</v>
      </c>
      <c r="AS64" s="4">
        <f t="shared" si="19"/>
        <v>50</v>
      </c>
      <c r="AT64" s="4">
        <f t="shared" si="20"/>
        <v>0</v>
      </c>
      <c r="AU64" s="8">
        <f t="shared" si="21"/>
        <v>50</v>
      </c>
      <c r="AV64" s="4" t="str">
        <f>B64</f>
        <v>Thiele</v>
      </c>
      <c r="AW64" s="4">
        <f>A64</f>
        <v>0</v>
      </c>
    </row>
    <row r="65" spans="1:47" ht="18" customHeight="1">
      <c r="A65" s="12"/>
      <c r="B65" s="17" t="s">
        <v>200</v>
      </c>
      <c r="C65" s="17" t="s">
        <v>201</v>
      </c>
      <c r="D65" s="38">
        <v>48</v>
      </c>
      <c r="E65" s="17" t="s">
        <v>202</v>
      </c>
      <c r="AB65" s="4">
        <v>50</v>
      </c>
      <c r="AQ65" s="3">
        <f t="shared" si="17"/>
        <v>50</v>
      </c>
      <c r="AR65" s="4">
        <f t="shared" si="18"/>
        <v>1</v>
      </c>
      <c r="AS65" s="4">
        <f t="shared" si="19"/>
        <v>50</v>
      </c>
      <c r="AT65" s="4">
        <f t="shared" si="20"/>
        <v>0</v>
      </c>
      <c r="AU65" s="8">
        <f t="shared" si="21"/>
        <v>50</v>
      </c>
    </row>
    <row r="66" spans="1:48" ht="18" customHeight="1">
      <c r="A66" s="12"/>
      <c r="B66" s="17" t="s">
        <v>118</v>
      </c>
      <c r="C66" s="17" t="s">
        <v>119</v>
      </c>
      <c r="E66" s="17" t="s">
        <v>120</v>
      </c>
      <c r="G66" s="11"/>
      <c r="H66" s="11"/>
      <c r="I66" s="11"/>
      <c r="J66" s="11"/>
      <c r="K66" s="11">
        <v>50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3">
        <f t="shared" si="17"/>
        <v>50</v>
      </c>
      <c r="AR66" s="4">
        <f t="shared" si="18"/>
        <v>1</v>
      </c>
      <c r="AS66" s="4">
        <f t="shared" si="19"/>
        <v>50</v>
      </c>
      <c r="AT66" s="4">
        <f t="shared" si="20"/>
        <v>0</v>
      </c>
      <c r="AU66" s="8">
        <f t="shared" si="21"/>
        <v>50</v>
      </c>
      <c r="AV66" s="4" t="str">
        <f>B66</f>
        <v>Seibert</v>
      </c>
    </row>
    <row r="67" spans="1:47" ht="18" customHeight="1">
      <c r="A67" s="12"/>
      <c r="B67" s="17" t="s">
        <v>178</v>
      </c>
      <c r="C67" s="32" t="s">
        <v>179</v>
      </c>
      <c r="D67" s="32">
        <v>1950</v>
      </c>
      <c r="E67" s="32" t="s">
        <v>180</v>
      </c>
      <c r="U67" s="4">
        <v>50</v>
      </c>
      <c r="AQ67" s="3">
        <f t="shared" si="17"/>
        <v>50</v>
      </c>
      <c r="AR67" s="4">
        <f t="shared" si="18"/>
        <v>1</v>
      </c>
      <c r="AS67" s="4">
        <f t="shared" si="19"/>
        <v>50</v>
      </c>
      <c r="AT67" s="4">
        <f t="shared" si="20"/>
        <v>0</v>
      </c>
      <c r="AU67" s="8">
        <f t="shared" si="21"/>
        <v>50</v>
      </c>
    </row>
    <row r="68" spans="1:47" ht="18" customHeight="1">
      <c r="A68" s="12"/>
      <c r="B68" s="46" t="s">
        <v>212</v>
      </c>
      <c r="C68" s="46" t="s">
        <v>213</v>
      </c>
      <c r="D68" s="46"/>
      <c r="E68" s="46" t="s">
        <v>214</v>
      </c>
      <c r="AC68" s="4">
        <v>50</v>
      </c>
      <c r="AQ68" s="3">
        <f t="shared" si="17"/>
        <v>50</v>
      </c>
      <c r="AR68" s="4">
        <f t="shared" si="18"/>
        <v>1</v>
      </c>
      <c r="AS68" s="4">
        <f t="shared" si="19"/>
        <v>50</v>
      </c>
      <c r="AT68" s="4">
        <f t="shared" si="20"/>
        <v>0</v>
      </c>
      <c r="AU68" s="8">
        <f t="shared" si="21"/>
        <v>50</v>
      </c>
    </row>
    <row r="69" spans="1:47" ht="18" customHeight="1">
      <c r="A69" s="12"/>
      <c r="B69" s="43" t="s">
        <v>209</v>
      </c>
      <c r="C69" s="43" t="s">
        <v>210</v>
      </c>
      <c r="D69" s="43">
        <v>1949</v>
      </c>
      <c r="E69" s="43" t="s">
        <v>211</v>
      </c>
      <c r="AD69" s="4">
        <v>50</v>
      </c>
      <c r="AQ69" s="3">
        <f t="shared" si="17"/>
        <v>50</v>
      </c>
      <c r="AR69" s="4">
        <f t="shared" si="18"/>
        <v>1</v>
      </c>
      <c r="AS69" s="4">
        <f t="shared" si="19"/>
        <v>50</v>
      </c>
      <c r="AT69" s="4">
        <f t="shared" si="20"/>
        <v>0</v>
      </c>
      <c r="AU69" s="8">
        <f t="shared" si="21"/>
        <v>50</v>
      </c>
    </row>
    <row r="70" spans="1:47" ht="18" customHeight="1">
      <c r="A70" s="12"/>
      <c r="B70" s="42" t="s">
        <v>186</v>
      </c>
      <c r="D70" s="42">
        <v>1938</v>
      </c>
      <c r="E70" s="42" t="s">
        <v>187</v>
      </c>
      <c r="F70" s="32"/>
      <c r="X70" s="16">
        <v>49</v>
      </c>
      <c r="AQ70" s="3">
        <f t="shared" si="17"/>
        <v>49</v>
      </c>
      <c r="AR70" s="4">
        <f t="shared" si="18"/>
        <v>1</v>
      </c>
      <c r="AS70" s="4">
        <f t="shared" si="19"/>
        <v>49</v>
      </c>
      <c r="AT70" s="4">
        <f t="shared" si="20"/>
        <v>0</v>
      </c>
      <c r="AU70" s="8">
        <f t="shared" si="21"/>
        <v>49</v>
      </c>
    </row>
    <row r="71" spans="1:47" ht="18" customHeight="1">
      <c r="A71" s="12"/>
      <c r="B71" s="48" t="s">
        <v>225</v>
      </c>
      <c r="C71" s="48" t="s">
        <v>226</v>
      </c>
      <c r="D71" s="48">
        <v>49</v>
      </c>
      <c r="E71" s="48" t="s">
        <v>88</v>
      </c>
      <c r="AO71" s="4">
        <v>49</v>
      </c>
      <c r="AQ71" s="3">
        <f t="shared" si="17"/>
        <v>49</v>
      </c>
      <c r="AR71" s="4">
        <f t="shared" si="18"/>
        <v>1</v>
      </c>
      <c r="AS71" s="4">
        <f t="shared" si="19"/>
        <v>49</v>
      </c>
      <c r="AT71" s="4">
        <f t="shared" si="20"/>
        <v>0</v>
      </c>
      <c r="AU71" s="8">
        <f t="shared" si="21"/>
        <v>49</v>
      </c>
    </row>
    <row r="72" spans="1:49" ht="18" customHeight="1">
      <c r="A72" s="12"/>
      <c r="B72" s="45" t="s">
        <v>102</v>
      </c>
      <c r="C72" s="45" t="s">
        <v>103</v>
      </c>
      <c r="D72" s="45">
        <v>51</v>
      </c>
      <c r="E72" s="45" t="s">
        <v>45</v>
      </c>
      <c r="G72" s="11"/>
      <c r="H72" s="11"/>
      <c r="I72" s="11"/>
      <c r="J72" s="11">
        <v>49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3">
        <f t="shared" si="17"/>
        <v>49</v>
      </c>
      <c r="AR72" s="4">
        <f t="shared" si="18"/>
        <v>1</v>
      </c>
      <c r="AS72" s="4">
        <f t="shared" si="19"/>
        <v>49</v>
      </c>
      <c r="AT72" s="4">
        <f t="shared" si="20"/>
        <v>0</v>
      </c>
      <c r="AU72" s="8">
        <f t="shared" si="21"/>
        <v>49</v>
      </c>
      <c r="AV72" s="4" t="str">
        <f>B72</f>
        <v>esser-Jopen</v>
      </c>
      <c r="AW72" s="9">
        <f>A72</f>
        <v>0</v>
      </c>
    </row>
    <row r="73" spans="1:47" ht="18" customHeight="1">
      <c r="A73" s="12"/>
      <c r="B73" s="17" t="s">
        <v>181</v>
      </c>
      <c r="C73" s="32" t="s">
        <v>182</v>
      </c>
      <c r="D73" s="32">
        <v>1951</v>
      </c>
      <c r="E73" s="32"/>
      <c r="U73" s="4">
        <v>48</v>
      </c>
      <c r="AQ73" s="3">
        <f t="shared" si="17"/>
        <v>48</v>
      </c>
      <c r="AR73" s="4">
        <f t="shared" si="18"/>
        <v>1</v>
      </c>
      <c r="AS73" s="4">
        <f t="shared" si="19"/>
        <v>48</v>
      </c>
      <c r="AT73" s="4">
        <f t="shared" si="20"/>
        <v>0</v>
      </c>
      <c r="AU73" s="8">
        <f t="shared" si="21"/>
        <v>48</v>
      </c>
    </row>
    <row r="74" spans="1:48" ht="18" customHeight="1">
      <c r="A74" s="12"/>
      <c r="B74" s="17" t="s">
        <v>134</v>
      </c>
      <c r="C74" s="17" t="s">
        <v>135</v>
      </c>
      <c r="D74" s="17" t="s">
        <v>136</v>
      </c>
      <c r="G74" s="11"/>
      <c r="H74" s="11"/>
      <c r="I74" s="11"/>
      <c r="J74" s="11"/>
      <c r="K74" s="16">
        <v>48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3">
        <f t="shared" si="17"/>
        <v>48</v>
      </c>
      <c r="AR74" s="4">
        <f t="shared" si="18"/>
        <v>1</v>
      </c>
      <c r="AS74" s="4">
        <f t="shared" si="19"/>
        <v>48</v>
      </c>
      <c r="AT74" s="4">
        <f t="shared" si="20"/>
        <v>0</v>
      </c>
      <c r="AU74" s="8">
        <f t="shared" si="21"/>
        <v>48</v>
      </c>
      <c r="AV74" s="4" t="str">
        <f>B74</f>
        <v>Van Meerbeeck</v>
      </c>
    </row>
    <row r="75" spans="1:48" ht="18" customHeight="1">
      <c r="A75" s="12"/>
      <c r="B75" s="17" t="s">
        <v>104</v>
      </c>
      <c r="C75" s="17" t="s">
        <v>105</v>
      </c>
      <c r="D75" s="17">
        <v>52</v>
      </c>
      <c r="E75" s="17" t="s">
        <v>106</v>
      </c>
      <c r="G75" s="11"/>
      <c r="H75" s="11"/>
      <c r="I75" s="11"/>
      <c r="J75" s="11">
        <v>48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3">
        <f t="shared" si="17"/>
        <v>48</v>
      </c>
      <c r="AR75" s="4">
        <f t="shared" si="18"/>
        <v>1</v>
      </c>
      <c r="AS75" s="4">
        <f t="shared" si="19"/>
        <v>48</v>
      </c>
      <c r="AT75" s="4">
        <f t="shared" si="20"/>
        <v>0</v>
      </c>
      <c r="AU75" s="8">
        <f t="shared" si="21"/>
        <v>48</v>
      </c>
      <c r="AV75" s="4" t="str">
        <f>B75</f>
        <v>Tonnie</v>
      </c>
    </row>
    <row r="76" spans="1:49" ht="18" customHeight="1">
      <c r="A76" s="12"/>
      <c r="B76" s="17" t="s">
        <v>85</v>
      </c>
      <c r="C76" s="17" t="s">
        <v>86</v>
      </c>
      <c r="D76" s="17">
        <v>49</v>
      </c>
      <c r="E76" s="17" t="s">
        <v>87</v>
      </c>
      <c r="G76" s="11">
        <v>48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3">
        <f t="shared" si="17"/>
        <v>48</v>
      </c>
      <c r="AR76" s="4">
        <f t="shared" si="18"/>
        <v>1</v>
      </c>
      <c r="AS76" s="4">
        <f t="shared" si="19"/>
        <v>48</v>
      </c>
      <c r="AT76" s="4">
        <f t="shared" si="20"/>
        <v>0</v>
      </c>
      <c r="AU76" s="8">
        <f t="shared" si="21"/>
        <v>48</v>
      </c>
      <c r="AV76" s="4" t="str">
        <f>B76</f>
        <v>Lehmbach</v>
      </c>
      <c r="AW76" s="9">
        <f>A76</f>
        <v>0</v>
      </c>
    </row>
    <row r="77" spans="1:47" ht="18" customHeight="1">
      <c r="A77" s="12"/>
      <c r="B77" s="52" t="s">
        <v>191</v>
      </c>
      <c r="C77" s="52" t="s">
        <v>192</v>
      </c>
      <c r="D77" s="52">
        <v>51</v>
      </c>
      <c r="E77" s="52" t="s">
        <v>193</v>
      </c>
      <c r="AA77" s="4">
        <v>48</v>
      </c>
      <c r="AQ77" s="3">
        <f t="shared" si="17"/>
        <v>48</v>
      </c>
      <c r="AR77" s="4">
        <f t="shared" si="18"/>
        <v>1</v>
      </c>
      <c r="AS77" s="4">
        <f t="shared" si="19"/>
        <v>48</v>
      </c>
      <c r="AT77" s="4">
        <f t="shared" si="20"/>
        <v>0</v>
      </c>
      <c r="AU77" s="8">
        <f t="shared" si="21"/>
        <v>48</v>
      </c>
    </row>
    <row r="78" spans="1:47" ht="18" customHeight="1">
      <c r="A78" s="12"/>
      <c r="B78" s="53" t="s">
        <v>227</v>
      </c>
      <c r="C78" s="54" t="s">
        <v>132</v>
      </c>
      <c r="D78" s="54" t="s">
        <v>228</v>
      </c>
      <c r="E78" s="54" t="s">
        <v>229</v>
      </c>
      <c r="AM78" s="16">
        <v>48</v>
      </c>
      <c r="AQ78" s="3">
        <f t="shared" si="17"/>
        <v>48</v>
      </c>
      <c r="AR78" s="4">
        <f t="shared" si="18"/>
        <v>1</v>
      </c>
      <c r="AS78" s="4">
        <f t="shared" si="19"/>
        <v>48</v>
      </c>
      <c r="AT78" s="4">
        <f t="shared" si="20"/>
        <v>0</v>
      </c>
      <c r="AU78" s="8">
        <f t="shared" si="21"/>
        <v>48</v>
      </c>
    </row>
    <row r="79" spans="1:49" ht="18" customHeight="1">
      <c r="A79" s="12"/>
      <c r="B79" s="37" t="s">
        <v>161</v>
      </c>
      <c r="C79" s="58" t="s">
        <v>162</v>
      </c>
      <c r="D79" s="58">
        <v>1951</v>
      </c>
      <c r="E79" s="58" t="s">
        <v>163</v>
      </c>
      <c r="F79" s="6"/>
      <c r="G79" s="6"/>
      <c r="P79" s="4">
        <v>47</v>
      </c>
      <c r="AQ79" s="3">
        <f aca="true" t="shared" si="22" ref="AQ79:AQ98">SUM(F79:AP79)</f>
        <v>47</v>
      </c>
      <c r="AR79" s="4">
        <f aca="true" t="shared" si="23" ref="AR79:AR98">(COUNT(F79:AP79))</f>
        <v>1</v>
      </c>
      <c r="AS79" s="4">
        <f aca="true" t="shared" si="24" ref="AS79:AS98"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47</v>
      </c>
      <c r="AT79" s="4">
        <f aca="true" t="shared" si="25" ref="AT79:AT98">IF(COUNT(F79:AP79)&lt;22,IF(COUNT(F79:AP79)&gt;14,(COUNT(F79:AP79)-15),0)*20,120)</f>
        <v>0</v>
      </c>
      <c r="AU79" s="8">
        <f aca="true" t="shared" si="26" ref="AU79:AU98">AS79+AT79</f>
        <v>47</v>
      </c>
      <c r="AV79" s="4" t="str">
        <f>B79</f>
        <v>Schiffers</v>
      </c>
      <c r="AW79" s="9">
        <f>A79</f>
        <v>0</v>
      </c>
    </row>
    <row r="80" spans="1:48" ht="18" customHeight="1">
      <c r="A80" s="12"/>
      <c r="B80" s="17" t="s">
        <v>94</v>
      </c>
      <c r="C80" s="17" t="s">
        <v>97</v>
      </c>
      <c r="D80" s="17">
        <v>52</v>
      </c>
      <c r="E80" s="17" t="s">
        <v>98</v>
      </c>
      <c r="G80" s="11"/>
      <c r="H80" s="11"/>
      <c r="I80" s="11">
        <v>47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3">
        <f t="shared" si="22"/>
        <v>47</v>
      </c>
      <c r="AR80" s="4">
        <f t="shared" si="23"/>
        <v>1</v>
      </c>
      <c r="AS80" s="4">
        <f t="shared" si="24"/>
        <v>47</v>
      </c>
      <c r="AT80" s="4">
        <f t="shared" si="25"/>
        <v>0</v>
      </c>
      <c r="AU80" s="8">
        <f t="shared" si="26"/>
        <v>47</v>
      </c>
      <c r="AV80" s="4" t="str">
        <f>B80</f>
        <v>Müller</v>
      </c>
    </row>
    <row r="81" spans="1:48" ht="18" customHeight="1">
      <c r="A81" s="12"/>
      <c r="B81" t="s">
        <v>66</v>
      </c>
      <c r="C81" s="17" t="s">
        <v>67</v>
      </c>
      <c r="D81">
        <v>52</v>
      </c>
      <c r="E81" t="s">
        <v>68</v>
      </c>
      <c r="F81" s="47"/>
      <c r="G81" s="16">
        <v>47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3">
        <f t="shared" si="22"/>
        <v>47</v>
      </c>
      <c r="AR81" s="4">
        <f t="shared" si="23"/>
        <v>1</v>
      </c>
      <c r="AS81" s="4">
        <f t="shared" si="24"/>
        <v>47</v>
      </c>
      <c r="AT81" s="4">
        <f t="shared" si="25"/>
        <v>0</v>
      </c>
      <c r="AU81" s="8">
        <f t="shared" si="26"/>
        <v>47</v>
      </c>
      <c r="AV81" s="4" t="str">
        <f>B81</f>
        <v>Kleeberg</v>
      </c>
    </row>
    <row r="82" spans="1:47" ht="18" customHeight="1">
      <c r="A82" s="17"/>
      <c r="B82" s="43" t="s">
        <v>247</v>
      </c>
      <c r="C82" s="43" t="s">
        <v>248</v>
      </c>
      <c r="D82" s="43">
        <v>1948</v>
      </c>
      <c r="E82" s="43"/>
      <c r="AP82" s="4">
        <v>47</v>
      </c>
      <c r="AQ82" s="3">
        <f t="shared" si="22"/>
        <v>47</v>
      </c>
      <c r="AR82" s="4">
        <f t="shared" si="23"/>
        <v>1</v>
      </c>
      <c r="AS82" s="4">
        <f t="shared" si="24"/>
        <v>47</v>
      </c>
      <c r="AT82" s="4">
        <f t="shared" si="25"/>
        <v>0</v>
      </c>
      <c r="AU82" s="8">
        <f t="shared" si="26"/>
        <v>47</v>
      </c>
    </row>
    <row r="83" spans="1:47" ht="18" customHeight="1">
      <c r="A83" s="12"/>
      <c r="B83" s="50" t="s">
        <v>244</v>
      </c>
      <c r="C83" s="50" t="s">
        <v>245</v>
      </c>
      <c r="D83" s="50" t="s">
        <v>232</v>
      </c>
      <c r="E83" s="50" t="s">
        <v>246</v>
      </c>
      <c r="F83" s="50" t="s">
        <v>172</v>
      </c>
      <c r="AM83" s="3">
        <v>47</v>
      </c>
      <c r="AQ83" s="3">
        <f t="shared" si="22"/>
        <v>47</v>
      </c>
      <c r="AR83" s="4">
        <f t="shared" si="23"/>
        <v>1</v>
      </c>
      <c r="AS83" s="4">
        <f t="shared" si="24"/>
        <v>47</v>
      </c>
      <c r="AT83" s="4">
        <f t="shared" si="25"/>
        <v>0</v>
      </c>
      <c r="AU83" s="8">
        <f t="shared" si="26"/>
        <v>47</v>
      </c>
    </row>
    <row r="84" spans="1:47" ht="18" customHeight="1">
      <c r="A84" s="12"/>
      <c r="B84" s="17" t="s">
        <v>203</v>
      </c>
      <c r="C84" s="17" t="s">
        <v>204</v>
      </c>
      <c r="D84" s="38">
        <v>50</v>
      </c>
      <c r="E84" s="17" t="s">
        <v>205</v>
      </c>
      <c r="AB84" s="4">
        <v>47</v>
      </c>
      <c r="AQ84" s="3">
        <f t="shared" si="22"/>
        <v>47</v>
      </c>
      <c r="AR84" s="4">
        <f t="shared" si="23"/>
        <v>1</v>
      </c>
      <c r="AS84" s="4">
        <f t="shared" si="24"/>
        <v>47</v>
      </c>
      <c r="AT84" s="4">
        <f t="shared" si="25"/>
        <v>0</v>
      </c>
      <c r="AU84" s="8">
        <f t="shared" si="26"/>
        <v>47</v>
      </c>
    </row>
    <row r="85" spans="1:48" ht="18" customHeight="1">
      <c r="A85" s="12"/>
      <c r="B85" s="17"/>
      <c r="C85" s="17" t="s">
        <v>86</v>
      </c>
      <c r="D85" s="17">
        <v>51</v>
      </c>
      <c r="E85" s="17" t="s">
        <v>88</v>
      </c>
      <c r="G85" s="11">
        <v>47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3">
        <f t="shared" si="22"/>
        <v>47</v>
      </c>
      <c r="AR85" s="4">
        <f t="shared" si="23"/>
        <v>1</v>
      </c>
      <c r="AS85" s="4">
        <f t="shared" si="24"/>
        <v>47</v>
      </c>
      <c r="AT85" s="4">
        <f t="shared" si="25"/>
        <v>0</v>
      </c>
      <c r="AU85" s="8">
        <f t="shared" si="26"/>
        <v>47</v>
      </c>
      <c r="AV85" s="4"/>
    </row>
    <row r="86" spans="1:49" ht="18" customHeight="1">
      <c r="A86" s="12"/>
      <c r="B86" s="28" t="s">
        <v>164</v>
      </c>
      <c r="C86" s="28" t="s">
        <v>119</v>
      </c>
      <c r="D86" s="28">
        <v>1952</v>
      </c>
      <c r="E86" s="28" t="s">
        <v>165</v>
      </c>
      <c r="F86" s="6"/>
      <c r="G86" s="6"/>
      <c r="P86" s="4">
        <v>46</v>
      </c>
      <c r="AQ86" s="3">
        <f t="shared" si="22"/>
        <v>46</v>
      </c>
      <c r="AR86" s="4">
        <f t="shared" si="23"/>
        <v>1</v>
      </c>
      <c r="AS86" s="4">
        <f t="shared" si="24"/>
        <v>46</v>
      </c>
      <c r="AT86" s="4">
        <f t="shared" si="25"/>
        <v>0</v>
      </c>
      <c r="AU86" s="8">
        <f t="shared" si="26"/>
        <v>46</v>
      </c>
      <c r="AV86" s="4" t="str">
        <f>B86</f>
        <v>Leipelt</v>
      </c>
      <c r="AW86" s="9">
        <f>A86</f>
        <v>0</v>
      </c>
    </row>
    <row r="87" spans="1:47" ht="18" customHeight="1">
      <c r="A87" s="12"/>
      <c r="B87" s="59" t="s">
        <v>230</v>
      </c>
      <c r="C87" s="59" t="s">
        <v>231</v>
      </c>
      <c r="D87" s="59" t="s">
        <v>232</v>
      </c>
      <c r="E87" s="59" t="s">
        <v>233</v>
      </c>
      <c r="AM87" s="16">
        <v>46</v>
      </c>
      <c r="AQ87" s="3">
        <f t="shared" si="22"/>
        <v>46</v>
      </c>
      <c r="AR87" s="4">
        <f t="shared" si="23"/>
        <v>1</v>
      </c>
      <c r="AS87" s="4">
        <f t="shared" si="24"/>
        <v>46</v>
      </c>
      <c r="AT87" s="4">
        <f t="shared" si="25"/>
        <v>0</v>
      </c>
      <c r="AU87" s="8">
        <f t="shared" si="26"/>
        <v>46</v>
      </c>
    </row>
    <row r="88" spans="1:49" ht="18" customHeight="1">
      <c r="A88" s="12"/>
      <c r="B88" s="17" t="s">
        <v>89</v>
      </c>
      <c r="C88" s="17" t="s">
        <v>91</v>
      </c>
      <c r="D88" s="17">
        <v>49</v>
      </c>
      <c r="E88" s="17" t="s">
        <v>90</v>
      </c>
      <c r="G88" s="11">
        <v>46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3">
        <f t="shared" si="22"/>
        <v>46</v>
      </c>
      <c r="AR88" s="4">
        <f t="shared" si="23"/>
        <v>1</v>
      </c>
      <c r="AS88" s="4">
        <f t="shared" si="24"/>
        <v>46</v>
      </c>
      <c r="AT88" s="4">
        <f t="shared" si="25"/>
        <v>0</v>
      </c>
      <c r="AU88" s="8">
        <f t="shared" si="26"/>
        <v>46</v>
      </c>
      <c r="AV88" s="4" t="str">
        <f>B88</f>
        <v>Flassak-Lie</v>
      </c>
      <c r="AW88" s="4">
        <f>A88</f>
        <v>0</v>
      </c>
    </row>
    <row r="89" spans="1:47" ht="18" customHeight="1">
      <c r="A89" s="12"/>
      <c r="B89" s="54" t="s">
        <v>234</v>
      </c>
      <c r="C89" s="54" t="s">
        <v>192</v>
      </c>
      <c r="D89" s="54" t="s">
        <v>232</v>
      </c>
      <c r="E89" s="54" t="s">
        <v>235</v>
      </c>
      <c r="AM89" s="16">
        <v>45</v>
      </c>
      <c r="AQ89" s="3">
        <f t="shared" si="22"/>
        <v>45</v>
      </c>
      <c r="AR89" s="4">
        <f t="shared" si="23"/>
        <v>1</v>
      </c>
      <c r="AS89" s="4">
        <f t="shared" si="24"/>
        <v>45</v>
      </c>
      <c r="AT89" s="4">
        <f t="shared" si="25"/>
        <v>0</v>
      </c>
      <c r="AU89" s="8">
        <f t="shared" si="26"/>
        <v>45</v>
      </c>
    </row>
    <row r="90" spans="1:48" ht="18" customHeight="1">
      <c r="A90" s="12"/>
      <c r="B90" s="17" t="s">
        <v>109</v>
      </c>
      <c r="C90" s="17" t="s">
        <v>110</v>
      </c>
      <c r="D90" s="17">
        <v>49</v>
      </c>
      <c r="E90" s="17" t="s">
        <v>111</v>
      </c>
      <c r="G90" s="11"/>
      <c r="H90" s="11"/>
      <c r="I90" s="11"/>
      <c r="J90" s="11">
        <v>45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3">
        <f t="shared" si="22"/>
        <v>45</v>
      </c>
      <c r="AR90" s="4">
        <f t="shared" si="23"/>
        <v>1</v>
      </c>
      <c r="AS90" s="4">
        <f t="shared" si="24"/>
        <v>45</v>
      </c>
      <c r="AT90" s="4">
        <f t="shared" si="25"/>
        <v>0</v>
      </c>
      <c r="AU90" s="8">
        <f t="shared" si="26"/>
        <v>45</v>
      </c>
      <c r="AV90" s="4" t="str">
        <f>B90</f>
        <v>Oberndorff</v>
      </c>
    </row>
    <row r="91" spans="1:49" ht="18" customHeight="1">
      <c r="A91" s="12"/>
      <c r="B91" s="51" t="s">
        <v>137</v>
      </c>
      <c r="C91" s="51" t="s">
        <v>113</v>
      </c>
      <c r="D91" s="51" t="s">
        <v>138</v>
      </c>
      <c r="E91" s="56"/>
      <c r="K91" s="16">
        <v>45</v>
      </c>
      <c r="AQ91" s="3">
        <f t="shared" si="22"/>
        <v>45</v>
      </c>
      <c r="AR91" s="4">
        <f t="shared" si="23"/>
        <v>1</v>
      </c>
      <c r="AS91" s="4">
        <f t="shared" si="24"/>
        <v>45</v>
      </c>
      <c r="AT91" s="4">
        <f t="shared" si="25"/>
        <v>0</v>
      </c>
      <c r="AU91" s="8">
        <f t="shared" si="26"/>
        <v>45</v>
      </c>
      <c r="AV91" s="4" t="str">
        <f>B91</f>
        <v>Fischer</v>
      </c>
      <c r="AW91" s="4">
        <f>A91</f>
        <v>0</v>
      </c>
    </row>
    <row r="92" spans="1:49" ht="18" customHeight="1">
      <c r="A92" s="12"/>
      <c r="B92" s="51" t="s">
        <v>112</v>
      </c>
      <c r="C92" s="51" t="s">
        <v>113</v>
      </c>
      <c r="D92" s="51">
        <v>48</v>
      </c>
      <c r="E92" s="51" t="s">
        <v>114</v>
      </c>
      <c r="F92" s="5"/>
      <c r="G92" s="13"/>
      <c r="H92" s="13"/>
      <c r="I92" s="13"/>
      <c r="J92" s="13">
        <v>44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3">
        <f t="shared" si="22"/>
        <v>44</v>
      </c>
      <c r="AR92" s="4">
        <f t="shared" si="23"/>
        <v>1</v>
      </c>
      <c r="AS92" s="4">
        <f t="shared" si="24"/>
        <v>44</v>
      </c>
      <c r="AT92" s="4">
        <f t="shared" si="25"/>
        <v>0</v>
      </c>
      <c r="AU92" s="8">
        <f t="shared" si="26"/>
        <v>44</v>
      </c>
      <c r="AV92" s="4" t="str">
        <f>B92</f>
        <v>Reisser</v>
      </c>
      <c r="AW92" s="4">
        <f>A92</f>
        <v>0</v>
      </c>
    </row>
    <row r="93" spans="1:47" ht="18" customHeight="1">
      <c r="A93" s="12"/>
      <c r="B93" s="49" t="s">
        <v>236</v>
      </c>
      <c r="C93" s="49" t="s">
        <v>237</v>
      </c>
      <c r="D93" s="49" t="s">
        <v>145</v>
      </c>
      <c r="E93" s="49" t="s">
        <v>238</v>
      </c>
      <c r="AM93" s="16">
        <v>44</v>
      </c>
      <c r="AQ93" s="3">
        <f t="shared" si="22"/>
        <v>44</v>
      </c>
      <c r="AR93" s="4">
        <f t="shared" si="23"/>
        <v>1</v>
      </c>
      <c r="AS93" s="4">
        <f t="shared" si="24"/>
        <v>44</v>
      </c>
      <c r="AT93" s="4">
        <f t="shared" si="25"/>
        <v>0</v>
      </c>
      <c r="AU93" s="8">
        <f t="shared" si="26"/>
        <v>44</v>
      </c>
    </row>
    <row r="94" spans="1:48" ht="18" customHeight="1">
      <c r="A94" s="12"/>
      <c r="B94" s="51" t="s">
        <v>75</v>
      </c>
      <c r="C94" s="51" t="s">
        <v>76</v>
      </c>
      <c r="D94" s="51">
        <v>50</v>
      </c>
      <c r="E94" s="51" t="s">
        <v>77</v>
      </c>
      <c r="F94" s="11"/>
      <c r="G94" s="16">
        <v>44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3">
        <f t="shared" si="22"/>
        <v>44</v>
      </c>
      <c r="AR94" s="4">
        <f t="shared" si="23"/>
        <v>1</v>
      </c>
      <c r="AS94" s="4">
        <f t="shared" si="24"/>
        <v>44</v>
      </c>
      <c r="AT94" s="4">
        <f t="shared" si="25"/>
        <v>0</v>
      </c>
      <c r="AU94" s="8">
        <f t="shared" si="26"/>
        <v>44</v>
      </c>
      <c r="AV94" s="4" t="str">
        <f>B94</f>
        <v>Hermanns</v>
      </c>
    </row>
    <row r="95" spans="1:49" ht="18" customHeight="1">
      <c r="A95" s="12"/>
      <c r="B95" s="51" t="s">
        <v>139</v>
      </c>
      <c r="C95" s="51" t="s">
        <v>140</v>
      </c>
      <c r="D95" s="51" t="s">
        <v>120</v>
      </c>
      <c r="E95" s="56"/>
      <c r="K95" s="16">
        <v>44</v>
      </c>
      <c r="AQ95" s="3">
        <f t="shared" si="22"/>
        <v>44</v>
      </c>
      <c r="AR95" s="4">
        <f t="shared" si="23"/>
        <v>1</v>
      </c>
      <c r="AS95" s="4">
        <f t="shared" si="24"/>
        <v>44</v>
      </c>
      <c r="AT95" s="4">
        <f t="shared" si="25"/>
        <v>0</v>
      </c>
      <c r="AU95" s="8">
        <f t="shared" si="26"/>
        <v>44</v>
      </c>
      <c r="AV95" s="4" t="str">
        <f>B95</f>
        <v>Combaluzier</v>
      </c>
      <c r="AW95" s="9">
        <f>A95</f>
        <v>0</v>
      </c>
    </row>
    <row r="96" spans="1:47" ht="18" customHeight="1">
      <c r="A96" s="12"/>
      <c r="B96" s="49" t="s">
        <v>239</v>
      </c>
      <c r="C96" s="49" t="s">
        <v>240</v>
      </c>
      <c r="D96" s="49" t="s">
        <v>145</v>
      </c>
      <c r="E96" s="49" t="s">
        <v>241</v>
      </c>
      <c r="AM96" s="16">
        <v>43</v>
      </c>
      <c r="AQ96" s="3">
        <f t="shared" si="22"/>
        <v>43</v>
      </c>
      <c r="AR96" s="4">
        <f t="shared" si="23"/>
        <v>1</v>
      </c>
      <c r="AS96" s="4">
        <f t="shared" si="24"/>
        <v>43</v>
      </c>
      <c r="AT96" s="4">
        <f t="shared" si="25"/>
        <v>0</v>
      </c>
      <c r="AU96" s="8">
        <f t="shared" si="26"/>
        <v>43</v>
      </c>
    </row>
    <row r="97" spans="1:47" ht="18" customHeight="1">
      <c r="A97" s="12"/>
      <c r="B97" s="51" t="s">
        <v>206</v>
      </c>
      <c r="C97" s="51" t="s">
        <v>207</v>
      </c>
      <c r="D97" s="55">
        <v>50</v>
      </c>
      <c r="E97" s="51" t="s">
        <v>208</v>
      </c>
      <c r="AB97" s="4">
        <v>42</v>
      </c>
      <c r="AQ97" s="3">
        <f t="shared" si="22"/>
        <v>42</v>
      </c>
      <c r="AR97" s="4">
        <f t="shared" si="23"/>
        <v>1</v>
      </c>
      <c r="AS97" s="4">
        <f t="shared" si="24"/>
        <v>42</v>
      </c>
      <c r="AT97" s="4">
        <f t="shared" si="25"/>
        <v>0</v>
      </c>
      <c r="AU97" s="8">
        <f t="shared" si="26"/>
        <v>42</v>
      </c>
    </row>
    <row r="98" spans="1:47" ht="18" customHeight="1">
      <c r="A98" s="12"/>
      <c r="B98" s="49" t="s">
        <v>242</v>
      </c>
      <c r="C98" s="49" t="s">
        <v>210</v>
      </c>
      <c r="D98" s="49" t="s">
        <v>232</v>
      </c>
      <c r="E98" s="49" t="s">
        <v>243</v>
      </c>
      <c r="AM98" s="16">
        <v>41</v>
      </c>
      <c r="AQ98" s="3">
        <f t="shared" si="22"/>
        <v>41</v>
      </c>
      <c r="AR98" s="4">
        <f t="shared" si="23"/>
        <v>1</v>
      </c>
      <c r="AS98" s="4">
        <f t="shared" si="24"/>
        <v>41</v>
      </c>
      <c r="AT98" s="4">
        <f t="shared" si="25"/>
        <v>0</v>
      </c>
      <c r="AU98" s="8">
        <f t="shared" si="26"/>
        <v>41</v>
      </c>
    </row>
  </sheetData>
  <hyperlinks>
    <hyperlink ref="B67" r:id="rId1" display="http://www.joac.de/fasttiming/veranstaltungen/ergebnisse/EurodeLauf2007/HtmlResults/10kmLauf/Gesamteinzelwertung/Certificate_587PawlikRenate.html"/>
    <hyperlink ref="B73" r:id="rId2" display="http://www.joac.de/fasttiming/veranstaltungen/ergebnisse/EurodeLauf2007/HtmlResults/10kmLauf/Gesamteinzelwertung/Certificate_589WennekampGisela.html"/>
    <hyperlink ref="B62" r:id="rId3" display="http://www.joac.de/fasttiming/veranstaltungen/ergebnisse/Stadtgartenlauf2007/HtmlResults/10_4kmLauf/Gesamteinzelwertung/Certificate_353DittrichGisela.html"/>
    <hyperlink ref="B30" r:id="rId4" display="http://www.joac.de/fasttiming/veranstaltungen/ergebnisse/Stadtgartenlauf2007/HtmlResults/10_4kmLauf/Gesamteinzelwertung/Certificate_346SteinhartAnnemarie.html"/>
  </hyperlinks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2007-11-17T12:21:55Z</cp:lastPrinted>
  <dcterms:created xsi:type="dcterms:W3CDTF">2005-08-12T14:48:04Z</dcterms:created>
  <dcterms:modified xsi:type="dcterms:W3CDTF">2007-12-10T09:59:08Z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