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<sst xmlns="http://schemas.openxmlformats.org/spreadsheetml/2006/main" count="206" uniqueCount="193">
  <si>
    <t>Platz</t>
  </si>
  <si>
    <t>Name</t>
  </si>
  <si>
    <t>Vorname</t>
  </si>
  <si>
    <t>Jg.</t>
  </si>
  <si>
    <t>Verein</t>
  </si>
  <si>
    <t>Wegberg</t>
  </si>
  <si>
    <t>Eschweiler</t>
  </si>
  <si>
    <t>Eupen</t>
  </si>
  <si>
    <t>Alsdorf</t>
  </si>
  <si>
    <t>Parelloop</t>
  </si>
  <si>
    <t>Kelmis</t>
  </si>
  <si>
    <t>Huchem-St.</t>
  </si>
  <si>
    <t>Landgraaf</t>
  </si>
  <si>
    <t>Rohren</t>
  </si>
  <si>
    <t>Mützenich</t>
  </si>
  <si>
    <t>Konzen</t>
  </si>
  <si>
    <t>Derichsweiler</t>
  </si>
  <si>
    <t>Herzogenrath</t>
  </si>
  <si>
    <t>Roetgen</t>
  </si>
  <si>
    <t>Eicherscheid</t>
  </si>
  <si>
    <t>Vossenack</t>
  </si>
  <si>
    <t>Obermaubach</t>
  </si>
  <si>
    <t>Bütgenbach</t>
  </si>
  <si>
    <t>Birkesdorf</t>
  </si>
  <si>
    <t>Dürwiß</t>
  </si>
  <si>
    <t>Unterbruch</t>
  </si>
  <si>
    <t>Hambach</t>
  </si>
  <si>
    <t>MC Eschweiler</t>
  </si>
  <si>
    <t>Dürener TV</t>
  </si>
  <si>
    <t>Würselen</t>
  </si>
  <si>
    <t>Arnoldsweiler</t>
  </si>
  <si>
    <t>Gillrath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</si>
  <si>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</si>
  <si>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</si>
  <si>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</si>
  <si>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</si>
  <si>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</si>
  <si>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</si>
  <si>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</si>
  <si>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</si>
  <si>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TV Huchem-Stammeln</t>
  </si>
  <si>
    <t>Rainer</t>
  </si>
  <si>
    <t>Brunssum</t>
  </si>
  <si>
    <t>Düren</t>
  </si>
  <si>
    <t>Simmerath</t>
  </si>
  <si>
    <t>Mausbach</t>
  </si>
  <si>
    <t>LG Stolberg</t>
  </si>
  <si>
    <t>Roderburg</t>
  </si>
  <si>
    <t>Dagmar</t>
  </si>
  <si>
    <t>Birkesdorfer Turnverein</t>
  </si>
  <si>
    <t>Knöbel</t>
  </si>
  <si>
    <t>Karin</t>
  </si>
  <si>
    <t>FC Germania Vossenack</t>
  </si>
  <si>
    <t>Mayer</t>
  </si>
  <si>
    <t>Marlene</t>
  </si>
  <si>
    <t>Ursula</t>
  </si>
  <si>
    <t>Marion</t>
  </si>
  <si>
    <t>Schings</t>
  </si>
  <si>
    <t>Pütz</t>
  </si>
  <si>
    <t>Gülpen-Cremer</t>
  </si>
  <si>
    <t>Kathy</t>
  </si>
  <si>
    <t>DJK Loewe Hambach</t>
  </si>
  <si>
    <t>Berti</t>
  </si>
  <si>
    <t>Bungart</t>
  </si>
  <si>
    <t>Monika - Maria</t>
  </si>
  <si>
    <t>Doris</t>
  </si>
  <si>
    <t>Redenz</t>
  </si>
  <si>
    <t>LAC Eupen</t>
  </si>
  <si>
    <t xml:space="preserve"> Rosi</t>
  </si>
  <si>
    <t>Desire racing team</t>
  </si>
  <si>
    <t xml:space="preserve"> Petra</t>
  </si>
  <si>
    <t>DLC Aachen</t>
  </si>
  <si>
    <t xml:space="preserve"> Simone</t>
  </si>
  <si>
    <t>Volk</t>
  </si>
  <si>
    <t xml:space="preserve"> Andrea</t>
  </si>
  <si>
    <t xml:space="preserve"> Karin</t>
  </si>
  <si>
    <t>Heinrichs-Stalitca</t>
  </si>
  <si>
    <t>Spellerberg</t>
  </si>
  <si>
    <t>Nyssen</t>
  </si>
  <si>
    <t>Monique</t>
  </si>
  <si>
    <t>ERTK</t>
  </si>
  <si>
    <t>0</t>
  </si>
  <si>
    <t>Klein</t>
  </si>
  <si>
    <t>Hildegard</t>
  </si>
  <si>
    <t>FC GERMANIA VOSSENACK</t>
  </si>
  <si>
    <t>Esser</t>
  </si>
  <si>
    <t>Silvia</t>
  </si>
  <si>
    <t>MC ESCHWEILER</t>
  </si>
  <si>
    <t>Foerster</t>
  </si>
  <si>
    <t>Marlies</t>
  </si>
  <si>
    <t>LG MÜTZENICH</t>
  </si>
  <si>
    <t>Bosold</t>
  </si>
  <si>
    <t>Jacky</t>
  </si>
  <si>
    <t>DJK JS HERZOGENRATH</t>
  </si>
  <si>
    <t>Henseler</t>
  </si>
  <si>
    <t>Heike</t>
  </si>
  <si>
    <t>LG GERMANIA FREUND</t>
  </si>
  <si>
    <t>Birgit</t>
  </si>
  <si>
    <t>Luscher</t>
  </si>
  <si>
    <t>J. Ann</t>
  </si>
  <si>
    <t>Farber</t>
  </si>
  <si>
    <t>Stefanie</t>
  </si>
  <si>
    <t>Marathon-Club Eschweiler</t>
  </si>
  <si>
    <t>Krott</t>
  </si>
  <si>
    <t xml:space="preserve"> Anja</t>
  </si>
  <si>
    <t>Tv Roetgen</t>
  </si>
  <si>
    <t>Linnartz</t>
  </si>
  <si>
    <t xml:space="preserve"> Bigi</t>
  </si>
  <si>
    <t>Peters</t>
  </si>
  <si>
    <t xml:space="preserve"> Eliane</t>
  </si>
  <si>
    <t xml:space="preserve"> Birgit</t>
  </si>
  <si>
    <t>Creutz</t>
  </si>
  <si>
    <t xml:space="preserve"> Claudia</t>
  </si>
  <si>
    <t>dlc aachen</t>
  </si>
  <si>
    <t>Beume</t>
  </si>
  <si>
    <t xml:space="preserve"> Ingeborg</t>
  </si>
  <si>
    <t>Simjanovska</t>
  </si>
  <si>
    <t>TSV Alemannia Aachen</t>
  </si>
  <si>
    <t>Jumpertz</t>
  </si>
  <si>
    <t xml:space="preserve"> Karoline</t>
  </si>
  <si>
    <t>Medaix</t>
  </si>
  <si>
    <t>Strothmann</t>
  </si>
  <si>
    <t>Europaläufer Übach-Palenberg</t>
  </si>
  <si>
    <t>LAC Mausbach</t>
  </si>
  <si>
    <t>Baesweiler Lauftreff</t>
  </si>
  <si>
    <t>Croon</t>
  </si>
  <si>
    <t>Agnes</t>
  </si>
  <si>
    <t>Ostlender</t>
  </si>
  <si>
    <t>Erika</t>
  </si>
  <si>
    <t>Ameln</t>
  </si>
  <si>
    <t>Inde-Hahn</t>
  </si>
  <si>
    <t>Radermacher</t>
  </si>
  <si>
    <t>BSG SIG Combibloc</t>
  </si>
  <si>
    <t>Marianne</t>
  </si>
  <si>
    <t>Heerlen</t>
  </si>
  <si>
    <t>Knops</t>
  </si>
  <si>
    <t>Anita</t>
  </si>
  <si>
    <t>FREISEN</t>
  </si>
  <si>
    <t>CHRONORACE</t>
  </si>
  <si>
    <t>Cornelia</t>
  </si>
  <si>
    <t/>
  </si>
  <si>
    <t>Rita</t>
  </si>
  <si>
    <t>KERRENS</t>
  </si>
  <si>
    <t>Edith</t>
  </si>
  <si>
    <t>Branka</t>
  </si>
  <si>
    <t>LT Alemannia Aachen</t>
  </si>
  <si>
    <t>Tönnes</t>
  </si>
  <si>
    <t>Birkesdorfer TV</t>
  </si>
  <si>
    <t>Keßel</t>
  </si>
  <si>
    <t>Luzia</t>
  </si>
  <si>
    <t>Hansa Simmerath</t>
  </si>
  <si>
    <t>STB</t>
  </si>
  <si>
    <t>Jacobs</t>
  </si>
  <si>
    <t>Lenie</t>
  </si>
  <si>
    <t>Isaac</t>
  </si>
  <si>
    <t>TV Konzen</t>
  </si>
  <si>
    <t>Werker</t>
  </si>
  <si>
    <t>Daniela</t>
  </si>
  <si>
    <t>1961</t>
  </si>
  <si>
    <t>TV Roetgen</t>
  </si>
  <si>
    <t>1962</t>
  </si>
  <si>
    <t>1960</t>
  </si>
  <si>
    <t>Te Strake</t>
  </si>
  <si>
    <t>1959</t>
  </si>
  <si>
    <t>TuS Wegberg</t>
  </si>
  <si>
    <t>STAP Brunssum</t>
  </si>
  <si>
    <t>Dahmen</t>
  </si>
  <si>
    <t>Alexa</t>
  </si>
  <si>
    <t>SC Bütgenbach</t>
  </si>
  <si>
    <t>Hendrix</t>
  </si>
  <si>
    <t>Peitz</t>
  </si>
  <si>
    <t>Breithaupt</t>
  </si>
  <si>
    <t>Brigitte</t>
  </si>
  <si>
    <t>Inde</t>
  </si>
  <si>
    <t>Wolff</t>
  </si>
  <si>
    <t>Marquardt</t>
  </si>
  <si>
    <t xml:space="preserve"> Yvonne</t>
  </si>
  <si>
    <t>DJK JS Herzogenrath</t>
  </si>
  <si>
    <t>Aufderbeck-Schmitz</t>
  </si>
  <si>
    <t xml:space="preserve"> Kerstin</t>
  </si>
  <si>
    <t>LC Euregio</t>
  </si>
  <si>
    <t>Söns</t>
  </si>
  <si>
    <t xml:space="preserve"> Gaby</t>
  </si>
  <si>
    <t>Jackwerth</t>
  </si>
  <si>
    <t xml:space="preserve"> Dagmar</t>
  </si>
  <si>
    <t>Werth</t>
  </si>
  <si>
    <t>Ingeborg</t>
  </si>
  <si>
    <t>LG RWE Power Köln</t>
  </si>
  <si>
    <t>Weber Steinhauer</t>
  </si>
  <si>
    <t>LG RWE Power</t>
  </si>
  <si>
    <t>Gonzalez</t>
  </si>
  <si>
    <t>Liane</t>
  </si>
  <si>
    <t>LT Stolberg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</si>
</sst>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sz val="10"/>
      <color indexed="8"/>
      <name val="Arial"/>
      <family val="0"/>
    </font>
    <font>
      <u val="single"/>
      <sz val="11"/>
      <name val="Arial"/>
      <family val="2"/>
    </font>
    <font>
      <sz val="11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8"/>
      <name val="Verdana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textRotation="18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 quotePrefix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2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top" textRotation="180"/>
    </xf>
    <xf numFmtId="0" fontId="12" fillId="0" borderId="1" xfId="0" applyFont="1" applyFill="1" applyBorder="1" applyAlignment="1">
      <alignment wrapText="1"/>
    </xf>
    <xf numFmtId="0" fontId="10" fillId="0" borderId="1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0" fillId="0" borderId="1" xfId="19" applyFont="1" applyFill="1" applyBorder="1" applyAlignment="1">
      <alignment wrapText="1"/>
      <protection/>
    </xf>
    <xf numFmtId="0" fontId="0" fillId="0" borderId="1" xfId="19" applyFont="1" applyFill="1" applyBorder="1" applyAlignment="1">
      <alignment horizontal="right" wrapText="1"/>
      <protection/>
    </xf>
    <xf numFmtId="0" fontId="0" fillId="0" borderId="1" xfId="20" applyFont="1" applyFill="1" applyBorder="1" applyAlignment="1">
      <alignment wrapText="1"/>
      <protection/>
    </xf>
    <xf numFmtId="0" fontId="0" fillId="0" borderId="1" xfId="20" applyFont="1" applyFill="1" applyBorder="1" applyAlignment="1">
      <alignment horizontal="right" wrapText="1"/>
      <protection/>
    </xf>
    <xf numFmtId="0" fontId="0" fillId="0" borderId="1" xfId="0" applyNumberFormat="1" applyFont="1" applyBorder="1" applyAlignment="1" quotePrefix="1">
      <alignment/>
    </xf>
    <xf numFmtId="0" fontId="0" fillId="0" borderId="1" xfId="0" applyNumberFormat="1" applyFont="1" applyBorder="1" applyAlignment="1" applyProtection="1">
      <alignment/>
      <protection locked="0"/>
    </xf>
    <xf numFmtId="1" fontId="0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 wrapText="1"/>
    </xf>
    <xf numFmtId="0" fontId="14" fillId="0" borderId="1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19" applyFont="1" applyFill="1" applyBorder="1" applyAlignment="1">
      <alignment wrapText="1"/>
      <protection/>
    </xf>
    <xf numFmtId="0" fontId="3" fillId="0" borderId="1" xfId="20" applyFont="1" applyFill="1" applyBorder="1" applyAlignment="1">
      <alignment wrapText="1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Normal_Feuil2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4.28125" style="34" customWidth="1"/>
    <col min="2" max="2" width="10.7109375" style="4" customWidth="1"/>
    <col min="3" max="3" width="7.57421875" style="4" customWidth="1"/>
    <col min="4" max="4" width="3.140625" style="4" customWidth="1"/>
    <col min="5" max="5" width="8.7109375" style="4" customWidth="1"/>
    <col min="6" max="19" width="1.7109375" style="4" customWidth="1"/>
    <col min="20" max="34" width="3.140625" style="4" customWidth="1"/>
    <col min="35" max="35" width="4.7109375" style="4" customWidth="1"/>
    <col min="36" max="36" width="3.7109375" style="4" customWidth="1"/>
    <col min="37" max="41" width="3.140625" style="4" customWidth="1"/>
    <col min="42" max="42" width="5.7109375" style="4" customWidth="1"/>
    <col min="43" max="43" width="3.57421875" style="4" customWidth="1"/>
    <col min="44" max="44" width="5.140625" style="4" customWidth="1"/>
    <col min="45" max="45" width="4.7109375" style="4" customWidth="1"/>
    <col min="46" max="46" width="6.7109375" style="4" customWidth="1"/>
    <col min="47" max="47" width="13.140625" style="3" customWidth="1"/>
    <col min="48" max="48" width="5.00390625" style="8" customWidth="1"/>
    <col min="49" max="16384" width="11.421875" style="21" customWidth="1"/>
  </cols>
  <sheetData>
    <row r="1" spans="1:48" s="15" customFormat="1" ht="7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17" t="s">
        <v>5</v>
      </c>
      <c r="H1" s="1" t="s">
        <v>6</v>
      </c>
      <c r="I1" s="1" t="s">
        <v>7</v>
      </c>
      <c r="J1" s="17" t="s">
        <v>8</v>
      </c>
      <c r="K1" s="17" t="s">
        <v>9</v>
      </c>
      <c r="L1" s="17" t="s">
        <v>129</v>
      </c>
      <c r="M1" s="17" t="s">
        <v>10</v>
      </c>
      <c r="N1" s="17" t="s">
        <v>11</v>
      </c>
      <c r="O1" s="17" t="s">
        <v>44</v>
      </c>
      <c r="P1" s="17" t="s">
        <v>12</v>
      </c>
      <c r="Q1" s="17" t="s">
        <v>13</v>
      </c>
      <c r="R1" s="17" t="s">
        <v>14</v>
      </c>
      <c r="S1" s="17" t="s">
        <v>15</v>
      </c>
      <c r="T1" s="17" t="s">
        <v>16</v>
      </c>
      <c r="U1" s="17" t="s">
        <v>130</v>
      </c>
      <c r="V1" s="17" t="s">
        <v>17</v>
      </c>
      <c r="W1" s="17" t="s">
        <v>18</v>
      </c>
      <c r="X1" s="17" t="s">
        <v>19</v>
      </c>
      <c r="Y1" s="17" t="s">
        <v>21</v>
      </c>
      <c r="Z1" s="17" t="s">
        <v>45</v>
      </c>
      <c r="AA1" s="17" t="s">
        <v>23</v>
      </c>
      <c r="AB1" s="17" t="s">
        <v>24</v>
      </c>
      <c r="AC1" s="17" t="s">
        <v>22</v>
      </c>
      <c r="AD1" s="17" t="s">
        <v>25</v>
      </c>
      <c r="AE1" s="17" t="s">
        <v>20</v>
      </c>
      <c r="AF1" s="17" t="s">
        <v>26</v>
      </c>
      <c r="AG1" s="17" t="s">
        <v>27</v>
      </c>
      <c r="AH1" s="17" t="s">
        <v>28</v>
      </c>
      <c r="AI1" s="17" t="s">
        <v>29</v>
      </c>
      <c r="AJ1" s="17" t="s">
        <v>30</v>
      </c>
      <c r="AK1" s="17" t="s">
        <v>42</v>
      </c>
      <c r="AL1" s="17" t="s">
        <v>31</v>
      </c>
      <c r="AM1" s="17" t="s">
        <v>32</v>
      </c>
      <c r="AN1" s="17" t="s">
        <v>33</v>
      </c>
      <c r="AO1" s="17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1" t="s">
        <v>39</v>
      </c>
      <c r="AU1" s="2" t="s">
        <v>1</v>
      </c>
      <c r="AV1" s="1" t="s">
        <v>0</v>
      </c>
    </row>
    <row r="2" spans="1:48" ht="15.75" customHeight="1">
      <c r="A2" s="12">
        <v>1</v>
      </c>
      <c r="B2" s="37" t="s">
        <v>41</v>
      </c>
      <c r="C2" s="37" t="s">
        <v>60</v>
      </c>
      <c r="D2" s="22">
        <v>1961</v>
      </c>
      <c r="E2" s="21" t="s">
        <v>61</v>
      </c>
      <c r="F2" s="4">
        <v>50</v>
      </c>
      <c r="G2" s="13">
        <v>50</v>
      </c>
      <c r="H2" s="16">
        <v>47</v>
      </c>
      <c r="I2" s="9"/>
      <c r="J2" s="9"/>
      <c r="K2" s="9">
        <v>50</v>
      </c>
      <c r="L2" s="9">
        <v>50</v>
      </c>
      <c r="M2" s="9">
        <v>48</v>
      </c>
      <c r="N2" s="9"/>
      <c r="O2" s="9"/>
      <c r="P2" s="9">
        <v>49</v>
      </c>
      <c r="Q2" s="9">
        <v>50</v>
      </c>
      <c r="R2" s="9"/>
      <c r="S2" s="9"/>
      <c r="T2" s="9"/>
      <c r="U2" s="9">
        <v>49</v>
      </c>
      <c r="V2" s="9">
        <v>50</v>
      </c>
      <c r="W2" s="9"/>
      <c r="X2" s="4">
        <v>50</v>
      </c>
      <c r="Y2" s="9">
        <v>50</v>
      </c>
      <c r="Z2" s="9"/>
      <c r="AA2" s="9">
        <v>50</v>
      </c>
      <c r="AB2" s="9"/>
      <c r="AC2" s="9"/>
      <c r="AD2" s="9">
        <v>50</v>
      </c>
      <c r="AE2" s="9"/>
      <c r="AF2" s="9">
        <v>50</v>
      </c>
      <c r="AG2" s="9"/>
      <c r="AH2" s="9"/>
      <c r="AI2" s="9">
        <v>50</v>
      </c>
      <c r="AJ2" s="9">
        <v>50</v>
      </c>
      <c r="AK2" s="9"/>
      <c r="AL2" s="9">
        <v>50</v>
      </c>
      <c r="AM2" s="9">
        <v>50</v>
      </c>
      <c r="AN2" s="9">
        <v>50</v>
      </c>
      <c r="AO2" s="9">
        <v>50</v>
      </c>
      <c r="AP2" s="3">
        <f>SUM(F2:AO2)</f>
        <v>1043</v>
      </c>
      <c r="AQ2" s="4">
        <f>(COUNT(F2:AO2))</f>
        <v>21</v>
      </c>
      <c r="AR2" s="4">
        <f>IF(COUNT(F2:AO2)&gt;0,LARGE(F2:AO2,1),0)+IF(COUNT(F2:AO2)&gt;1,LARGE(F2:AO2,2),0)+IF(COUNT(F2:AO2)&gt;2,LARGE(F2:AO2,3),0)+IF(COUNT(F2:AO2)&gt;3,LARGE(F2:AO2,4),0)+IF(COUNT(F2:AO2)&gt;4,LARGE(F2:AO2,5),0)+IF(COUNT(F2:AO2)&gt;5,LARGE(F2:AO2,6),0)+IF(COUNT(F2:AO2)&gt;6,LARGE(F2:AO2,7),0)+IF(COUNT(F2:AO2)&gt;7,LARGE(F2:AO2,8),0)+IF(COUNT(F2:AO2)&gt;8,LARGE(F2:AO2,9),0)+IF(COUNT(F2:AO2)&gt;9,LARGE(F2:AO2,10),0)+IF(COUNT(F2:AO2)&gt;10,LARGE(F2:AO2,11),0)+IF(COUNT(F2:AO2)&gt;11,LARGE(F2:AO2,12),0)+IF(COUNT(F2:AO2)&gt;12,LARGE(F2:AO2,13),0)+IF(COUNT(F2:AO2)&gt;13,LARGE(F2:AO2,14),0)+IF(COUNT(F2:AO2)&gt;14,LARGE(F2:AO2,15),0)</f>
        <v>750</v>
      </c>
      <c r="AS2" s="4">
        <f>IF(COUNT(F2:AO2)&lt;22,IF(COUNT(F2:AO2)&gt;14,(COUNT(F2:AO2)-15),0)*20,120)</f>
        <v>120</v>
      </c>
      <c r="AT2" s="3">
        <f>AR2+AS2</f>
        <v>870</v>
      </c>
      <c r="AU2" s="4" t="str">
        <f>B2</f>
        <v>Rainer</v>
      </c>
      <c r="AV2" s="4">
        <f>A2</f>
        <v>1</v>
      </c>
    </row>
    <row r="3" spans="1:46" ht="15.75" customHeight="1">
      <c r="A3" s="12">
        <v>2</v>
      </c>
      <c r="B3" s="35" t="s">
        <v>146</v>
      </c>
      <c r="C3" s="36" t="s">
        <v>133</v>
      </c>
      <c r="D3" s="24">
        <v>1959</v>
      </c>
      <c r="E3" s="24" t="s">
        <v>147</v>
      </c>
      <c r="M3" s="4">
        <v>47</v>
      </c>
      <c r="O3" s="4">
        <v>49</v>
      </c>
      <c r="P3" s="4">
        <v>50</v>
      </c>
      <c r="T3" s="4">
        <v>50</v>
      </c>
      <c r="U3" s="4">
        <v>48</v>
      </c>
      <c r="V3" s="4">
        <v>48</v>
      </c>
      <c r="W3" s="4">
        <v>49</v>
      </c>
      <c r="Y3" s="4">
        <v>49</v>
      </c>
      <c r="Z3" s="4">
        <v>49</v>
      </c>
      <c r="AB3" s="4">
        <v>48</v>
      </c>
      <c r="AD3" s="4">
        <v>49</v>
      </c>
      <c r="AE3" s="4">
        <v>50</v>
      </c>
      <c r="AF3" s="4">
        <v>50</v>
      </c>
      <c r="AG3" s="4">
        <v>50</v>
      </c>
      <c r="AH3" s="4">
        <v>50</v>
      </c>
      <c r="AI3" s="4">
        <v>49</v>
      </c>
      <c r="AJ3" s="4">
        <v>49</v>
      </c>
      <c r="AK3" s="4">
        <v>50</v>
      </c>
      <c r="AL3" s="4">
        <v>49</v>
      </c>
      <c r="AM3" s="4">
        <v>49</v>
      </c>
      <c r="AO3" s="4">
        <v>49</v>
      </c>
      <c r="AP3" s="3">
        <f>SUM(F3:AO3)</f>
        <v>1031</v>
      </c>
      <c r="AQ3" s="4">
        <f>(COUNT(F3:AO3))</f>
        <v>21</v>
      </c>
      <c r="AR3" s="4">
        <f>IF(COUNT(F3:AO3)&gt;0,LARGE(F3:AO3,1),0)+IF(COUNT(F3:AO3)&gt;1,LARGE(F3:AO3,2),0)+IF(COUNT(F3:AO3)&gt;2,LARGE(F3:AO3,3),0)+IF(COUNT(F3:AO3)&gt;3,LARGE(F3:AO3,4),0)+IF(COUNT(F3:AO3)&gt;4,LARGE(F3:AO3,5),0)+IF(COUNT(F3:AO3)&gt;5,LARGE(F3:AO3,6),0)+IF(COUNT(F3:AO3)&gt;6,LARGE(F3:AO3,7),0)+IF(COUNT(F3:AO3)&gt;7,LARGE(F3:AO3,8),0)+IF(COUNT(F3:AO3)&gt;8,LARGE(F3:AO3,9),0)+IF(COUNT(F3:AO3)&gt;9,LARGE(F3:AO3,10),0)+IF(COUNT(F3:AO3)&gt;10,LARGE(F3:AO3,11),0)+IF(COUNT(F3:AO3)&gt;11,LARGE(F3:AO3,12),0)+IF(COUNT(F3:AO3)&gt;12,LARGE(F3:AO3,13),0)+IF(COUNT(F3:AO3)&gt;13,LARGE(F3:AO3,14),0)+IF(COUNT(F3:AO3)&gt;14,LARGE(F3:AO3,15),0)</f>
        <v>742</v>
      </c>
      <c r="AS3" s="4">
        <f>IF(COUNT(F3:AO3)&lt;22,IF(COUNT(F3:AO3)&gt;14,(COUNT(F3:AO3)-15),0)*20,120)</f>
        <v>120</v>
      </c>
      <c r="AT3" s="3">
        <f>AR3+AS3</f>
        <v>862</v>
      </c>
    </row>
    <row r="4" spans="1:47" ht="15.75" customHeight="1">
      <c r="A4" s="12">
        <v>3</v>
      </c>
      <c r="B4" s="37" t="s">
        <v>57</v>
      </c>
      <c r="C4" s="37" t="s">
        <v>68</v>
      </c>
      <c r="D4" s="21">
        <v>60</v>
      </c>
      <c r="E4" s="21" t="s">
        <v>69</v>
      </c>
      <c r="F4" s="4">
        <v>49</v>
      </c>
      <c r="G4" s="13">
        <v>47</v>
      </c>
      <c r="H4" s="16">
        <v>46</v>
      </c>
      <c r="I4" s="9">
        <v>48</v>
      </c>
      <c r="J4" s="9"/>
      <c r="K4" s="9">
        <v>48</v>
      </c>
      <c r="L4" s="9"/>
      <c r="M4" s="9">
        <v>50</v>
      </c>
      <c r="N4" s="9"/>
      <c r="O4" s="9">
        <v>48</v>
      </c>
      <c r="P4" s="9"/>
      <c r="Q4" s="9">
        <v>49</v>
      </c>
      <c r="R4" s="9"/>
      <c r="S4" s="9">
        <v>48</v>
      </c>
      <c r="T4" s="9"/>
      <c r="U4" s="9">
        <v>47</v>
      </c>
      <c r="V4" s="9"/>
      <c r="W4" s="9">
        <v>50</v>
      </c>
      <c r="Y4" s="9">
        <v>48</v>
      </c>
      <c r="Z4" s="9">
        <v>48</v>
      </c>
      <c r="AA4" s="9">
        <v>49</v>
      </c>
      <c r="AB4" s="9">
        <v>46</v>
      </c>
      <c r="AC4" s="9">
        <v>49</v>
      </c>
      <c r="AD4" s="9"/>
      <c r="AE4" s="9">
        <v>49</v>
      </c>
      <c r="AF4" s="9"/>
      <c r="AG4" s="9"/>
      <c r="AH4" s="9"/>
      <c r="AI4" s="9"/>
      <c r="AJ4" s="9"/>
      <c r="AK4" s="9">
        <v>49</v>
      </c>
      <c r="AL4" s="9">
        <v>47</v>
      </c>
      <c r="AM4" s="9">
        <v>48</v>
      </c>
      <c r="AN4" s="9">
        <v>49</v>
      </c>
      <c r="AO4" s="9">
        <v>48</v>
      </c>
      <c r="AP4" s="3">
        <f>SUM(F4:AO4)</f>
        <v>1060</v>
      </c>
      <c r="AQ4" s="4">
        <f>(COUNT(F4:AO4))</f>
        <v>22</v>
      </c>
      <c r="AR4" s="4">
        <f>IF(COUNT(F4:AO4)&gt;0,LARGE(F4:AO4,1),0)+IF(COUNT(F4:AO4)&gt;1,LARGE(F4:AO4,2),0)+IF(COUNT(F4:AO4)&gt;2,LARGE(F4:AO4,3),0)+IF(COUNT(F4:AO4)&gt;3,LARGE(F4:AO4,4),0)+IF(COUNT(F4:AO4)&gt;4,LARGE(F4:AO4,5),0)+IF(COUNT(F4:AO4)&gt;5,LARGE(F4:AO4,6),0)+IF(COUNT(F4:AO4)&gt;6,LARGE(F4:AO4,7),0)+IF(COUNT(F4:AO4)&gt;7,LARGE(F4:AO4,8),0)+IF(COUNT(F4:AO4)&gt;8,LARGE(F4:AO4,9),0)+IF(COUNT(F4:AO4)&gt;9,LARGE(F4:AO4,10),0)+IF(COUNT(F4:AO4)&gt;10,LARGE(F4:AO4,11),0)+IF(COUNT(F4:AO4)&gt;11,LARGE(F4:AO4,12),0)+IF(COUNT(F4:AO4)&gt;12,LARGE(F4:AO4,13),0)+IF(COUNT(F4:AO4)&gt;13,LARGE(F4:AO4,14),0)+IF(COUNT(F4:AO4)&gt;14,LARGE(F4:AO4,15),0)</f>
        <v>731</v>
      </c>
      <c r="AS4" s="4">
        <f>IF(COUNT(F4:AO4)&lt;22,IF(COUNT(F4:AO4)&gt;14,(COUNT(F4:AO4)-15),0)*20,120)</f>
        <v>120</v>
      </c>
      <c r="AT4" s="3">
        <f>AR4+AS4</f>
        <v>851</v>
      </c>
      <c r="AU4" s="3" t="str">
        <f>B4</f>
        <v>Schings</v>
      </c>
    </row>
    <row r="5" spans="1:48" ht="15.75" customHeight="1">
      <c r="A5" s="12">
        <v>4</v>
      </c>
      <c r="B5" s="38" t="s">
        <v>91</v>
      </c>
      <c r="C5" s="38" t="s">
        <v>92</v>
      </c>
      <c r="D5" s="26">
        <v>1962</v>
      </c>
      <c r="E5" s="25" t="s">
        <v>93</v>
      </c>
      <c r="I5" s="4">
        <v>46</v>
      </c>
      <c r="J5" s="4">
        <v>48</v>
      </c>
      <c r="R5" s="4">
        <v>49</v>
      </c>
      <c r="S5" s="4">
        <v>46</v>
      </c>
      <c r="V5" s="4">
        <v>45</v>
      </c>
      <c r="W5" s="4">
        <v>48</v>
      </c>
      <c r="X5" s="4">
        <v>50</v>
      </c>
      <c r="Y5" s="4">
        <v>46</v>
      </c>
      <c r="AC5" s="4">
        <v>44</v>
      </c>
      <c r="AD5" s="4">
        <v>49</v>
      </c>
      <c r="AE5" s="4">
        <v>47</v>
      </c>
      <c r="AG5" s="4">
        <v>47</v>
      </c>
      <c r="AJ5" s="4">
        <v>47</v>
      </c>
      <c r="AL5" s="4">
        <v>44</v>
      </c>
      <c r="AM5" s="4">
        <v>43</v>
      </c>
      <c r="AP5" s="3">
        <f>SUM(F5:AO5)</f>
        <v>699</v>
      </c>
      <c r="AQ5" s="4">
        <f>(COUNT(F5:AO5))</f>
        <v>15</v>
      </c>
      <c r="AR5" s="4">
        <f>IF(COUNT(F5:AO5)&gt;0,LARGE(F5:AO5,1),0)+IF(COUNT(F5:AO5)&gt;1,LARGE(F5:AO5,2),0)+IF(COUNT(F5:AO5)&gt;2,LARGE(F5:AO5,3),0)+IF(COUNT(F5:AO5)&gt;3,LARGE(F5:AO5,4),0)+IF(COUNT(F5:AO5)&gt;4,LARGE(F5:AO5,5),0)+IF(COUNT(F5:AO5)&gt;5,LARGE(F5:AO5,6),0)+IF(COUNT(F5:AO5)&gt;6,LARGE(F5:AO5,7),0)+IF(COUNT(F5:AO5)&gt;7,LARGE(F5:AO5,8),0)+IF(COUNT(F5:AO5)&gt;8,LARGE(F5:AO5,9),0)+IF(COUNT(F5:AO5)&gt;9,LARGE(F5:AO5,10),0)+IF(COUNT(F5:AO5)&gt;10,LARGE(F5:AO5,11),0)+IF(COUNT(F5:AO5)&gt;11,LARGE(F5:AO5,12),0)+IF(COUNT(F5:AO5)&gt;12,LARGE(F5:AO5,13),0)+IF(COUNT(F5:AO5)&gt;13,LARGE(F5:AO5,14),0)+IF(COUNT(F5:AO5)&gt;14,LARGE(F5:AO5,15),0)</f>
        <v>699</v>
      </c>
      <c r="AS5" s="4">
        <f>IF(COUNT(F5:AO5)&lt;22,IF(COUNT(F5:AO5)&gt;14,(COUNT(F5:AO5)-15),0)*20,120)</f>
        <v>0</v>
      </c>
      <c r="AT5" s="3">
        <f>AR5+AS5</f>
        <v>699</v>
      </c>
      <c r="AU5" s="4" t="str">
        <f>B5</f>
        <v>Bosold</v>
      </c>
      <c r="AV5" s="4">
        <f>A5</f>
        <v>4</v>
      </c>
    </row>
    <row r="6" spans="1:48" ht="15.75" customHeight="1">
      <c r="A6" s="12">
        <v>5</v>
      </c>
      <c r="B6" s="37" t="s">
        <v>53</v>
      </c>
      <c r="C6" s="37" t="s">
        <v>54</v>
      </c>
      <c r="D6" s="22">
        <v>1962</v>
      </c>
      <c r="E6" s="21" t="s">
        <v>46</v>
      </c>
      <c r="F6" s="4">
        <v>42</v>
      </c>
      <c r="G6" s="9"/>
      <c r="H6" s="10"/>
      <c r="I6" s="10"/>
      <c r="J6" s="10"/>
      <c r="K6" s="10"/>
      <c r="L6" s="10"/>
      <c r="M6" s="10">
        <v>45</v>
      </c>
      <c r="N6" s="10"/>
      <c r="O6" s="10"/>
      <c r="P6" s="10"/>
      <c r="Q6" s="10"/>
      <c r="R6" s="10"/>
      <c r="S6" s="10">
        <v>45</v>
      </c>
      <c r="T6" s="10">
        <v>48</v>
      </c>
      <c r="U6" s="10"/>
      <c r="V6" s="10"/>
      <c r="W6" s="10"/>
      <c r="X6" s="4">
        <v>48</v>
      </c>
      <c r="Y6" s="10"/>
      <c r="Z6" s="10">
        <v>44</v>
      </c>
      <c r="AA6" s="10"/>
      <c r="AB6" s="10">
        <v>37</v>
      </c>
      <c r="AC6" s="10"/>
      <c r="AD6" s="10">
        <v>47</v>
      </c>
      <c r="AE6" s="10">
        <v>46</v>
      </c>
      <c r="AF6" s="10"/>
      <c r="AG6" s="10">
        <v>44</v>
      </c>
      <c r="AH6" s="10"/>
      <c r="AI6" s="10">
        <v>42</v>
      </c>
      <c r="AJ6" s="10">
        <v>46</v>
      </c>
      <c r="AK6" s="10">
        <v>45</v>
      </c>
      <c r="AL6" s="10">
        <v>50</v>
      </c>
      <c r="AM6" s="10">
        <v>37</v>
      </c>
      <c r="AN6" s="10"/>
      <c r="AO6" s="10"/>
      <c r="AP6" s="3">
        <f>SUM(F6:AO6)</f>
        <v>666</v>
      </c>
      <c r="AQ6" s="4">
        <f>(COUNT(F6:AO6))</f>
        <v>15</v>
      </c>
      <c r="AR6" s="4">
        <f>IF(COUNT(F6:AO6)&gt;0,LARGE(F6:AO6,1),0)+IF(COUNT(F6:AO6)&gt;1,LARGE(F6:AO6,2),0)+IF(COUNT(F6:AO6)&gt;2,LARGE(F6:AO6,3),0)+IF(COUNT(F6:AO6)&gt;3,LARGE(F6:AO6,4),0)+IF(COUNT(F6:AO6)&gt;4,LARGE(F6:AO6,5),0)+IF(COUNT(F6:AO6)&gt;5,LARGE(F6:AO6,6),0)+IF(COUNT(F6:AO6)&gt;6,LARGE(F6:AO6,7),0)+IF(COUNT(F6:AO6)&gt;7,LARGE(F6:AO6,8),0)+IF(COUNT(F6:AO6)&gt;8,LARGE(F6:AO6,9),0)+IF(COUNT(F6:AO6)&gt;9,LARGE(F6:AO6,10),0)+IF(COUNT(F6:AO6)&gt;10,LARGE(F6:AO6,11),0)+IF(COUNT(F6:AO6)&gt;11,LARGE(F6:AO6,12),0)+IF(COUNT(F6:AO6)&gt;12,LARGE(F6:AO6,13),0)+IF(COUNT(F6:AO6)&gt;13,LARGE(F6:AO6,14),0)+IF(COUNT(F6:AO6)&gt;14,LARGE(F6:AO6,15),0)</f>
        <v>666</v>
      </c>
      <c r="AS6" s="4">
        <f>IF(COUNT(F6:AO6)&lt;22,IF(COUNT(F6:AO6)&gt;14,(COUNT(F6:AO6)-15),0)*20,120)</f>
        <v>0</v>
      </c>
      <c r="AT6" s="3">
        <f>AR6+AS6</f>
        <v>666</v>
      </c>
      <c r="AU6" s="5" t="str">
        <f>B6</f>
        <v>Mayer</v>
      </c>
      <c r="AV6" s="4">
        <f>A6</f>
        <v>5</v>
      </c>
    </row>
    <row r="7" spans="1:48" ht="15.75" customHeight="1">
      <c r="A7" s="12">
        <v>6</v>
      </c>
      <c r="B7" s="39" t="s">
        <v>82</v>
      </c>
      <c r="C7" s="39" t="s">
        <v>83</v>
      </c>
      <c r="D7" s="28">
        <v>1961</v>
      </c>
      <c r="E7" s="27" t="s">
        <v>84</v>
      </c>
      <c r="G7" s="13"/>
      <c r="I7" s="4">
        <v>47</v>
      </c>
      <c r="M7" s="4">
        <v>49</v>
      </c>
      <c r="N7" s="4">
        <v>37</v>
      </c>
      <c r="O7" s="4">
        <v>46</v>
      </c>
      <c r="Q7" s="4">
        <v>43</v>
      </c>
      <c r="U7" s="4">
        <v>46</v>
      </c>
      <c r="V7" s="4">
        <v>42</v>
      </c>
      <c r="Y7" s="4">
        <v>41</v>
      </c>
      <c r="AD7" s="4">
        <v>46</v>
      </c>
      <c r="AE7" s="4">
        <v>43</v>
      </c>
      <c r="AF7" s="4">
        <v>47</v>
      </c>
      <c r="AH7" s="4">
        <v>48</v>
      </c>
      <c r="AI7" s="4">
        <v>35</v>
      </c>
      <c r="AP7" s="3">
        <f>SUM(F7:AO7)</f>
        <v>570</v>
      </c>
      <c r="AQ7" s="4">
        <f>(COUNT(F7:AO7))</f>
        <v>13</v>
      </c>
      <c r="AR7" s="4">
        <f>IF(COUNT(F7:AO7)&gt;0,LARGE(F7:AO7,1),0)+IF(COUNT(F7:AO7)&gt;1,LARGE(F7:AO7,2),0)+IF(COUNT(F7:AO7)&gt;2,LARGE(F7:AO7,3),0)+IF(COUNT(F7:AO7)&gt;3,LARGE(F7:AO7,4),0)+IF(COUNT(F7:AO7)&gt;4,LARGE(F7:AO7,5),0)+IF(COUNT(F7:AO7)&gt;5,LARGE(F7:AO7,6),0)+IF(COUNT(F7:AO7)&gt;6,LARGE(F7:AO7,7),0)+IF(COUNT(F7:AO7)&gt;7,LARGE(F7:AO7,8),0)+IF(COUNT(F7:AO7)&gt;8,LARGE(F7:AO7,9),0)+IF(COUNT(F7:AO7)&gt;9,LARGE(F7:AO7,10),0)+IF(COUNT(F7:AO7)&gt;10,LARGE(F7:AO7,11),0)+IF(COUNT(F7:AO7)&gt;11,LARGE(F7:AO7,12),0)+IF(COUNT(F7:AO7)&gt;12,LARGE(F7:AO7,13),0)+IF(COUNT(F7:AO7)&gt;13,LARGE(F7:AO7,14),0)+IF(COUNT(F7:AO7)&gt;14,LARGE(F7:AO7,15),0)</f>
        <v>570</v>
      </c>
      <c r="AS7" s="4">
        <f>IF(COUNT(F7:AO7)&lt;22,IF(COUNT(F7:AO7)&gt;14,(COUNT(F7:AO7)-15),0)*20,120)</f>
        <v>0</v>
      </c>
      <c r="AT7" s="3">
        <f>AR7+AS7</f>
        <v>570</v>
      </c>
      <c r="AU7" s="4"/>
      <c r="AV7" s="4"/>
    </row>
    <row r="8" spans="1:48" ht="15.75" customHeight="1">
      <c r="A8" s="12">
        <v>7</v>
      </c>
      <c r="B8" s="21" t="s">
        <v>73</v>
      </c>
      <c r="C8" s="21" t="s">
        <v>74</v>
      </c>
      <c r="D8" s="21">
        <v>61</v>
      </c>
      <c r="E8" s="21" t="s">
        <v>52</v>
      </c>
      <c r="G8" s="4">
        <v>46</v>
      </c>
      <c r="H8" s="9"/>
      <c r="I8" s="9"/>
      <c r="J8" s="9"/>
      <c r="K8" s="9"/>
      <c r="L8" s="11"/>
      <c r="M8" s="9"/>
      <c r="N8" s="9"/>
      <c r="O8" s="9"/>
      <c r="P8" s="9"/>
      <c r="Q8" s="9"/>
      <c r="R8" s="9">
        <v>49</v>
      </c>
      <c r="S8" s="9">
        <v>49</v>
      </c>
      <c r="T8" s="9"/>
      <c r="U8" s="9">
        <v>48</v>
      </c>
      <c r="V8" s="9"/>
      <c r="W8" s="9">
        <v>49</v>
      </c>
      <c r="Y8" s="9"/>
      <c r="Z8" s="9"/>
      <c r="AA8" s="9"/>
      <c r="AB8" s="9"/>
      <c r="AC8" s="9">
        <v>39</v>
      </c>
      <c r="AD8" s="9"/>
      <c r="AE8" s="9">
        <v>44</v>
      </c>
      <c r="AF8" s="9">
        <v>49</v>
      </c>
      <c r="AG8" s="9"/>
      <c r="AH8" s="9"/>
      <c r="AI8" s="9">
        <v>40</v>
      </c>
      <c r="AJ8" s="9"/>
      <c r="AK8" s="9"/>
      <c r="AL8" s="9"/>
      <c r="AM8" s="9">
        <v>49</v>
      </c>
      <c r="AN8" s="9"/>
      <c r="AO8" s="9"/>
      <c r="AP8" s="3">
        <f>SUM(F8:AO8)</f>
        <v>462</v>
      </c>
      <c r="AQ8" s="4">
        <f>(COUNT(F8:AO8))</f>
        <v>10</v>
      </c>
      <c r="AR8" s="4">
        <f>IF(COUNT(F8:AO8)&gt;0,LARGE(F8:AO8,1),0)+IF(COUNT(F8:AO8)&gt;1,LARGE(F8:AO8,2),0)+IF(COUNT(F8:AO8)&gt;2,LARGE(F8:AO8,3),0)+IF(COUNT(F8:AO8)&gt;3,LARGE(F8:AO8,4),0)+IF(COUNT(F8:AO8)&gt;4,LARGE(F8:AO8,5),0)+IF(COUNT(F8:AO8)&gt;5,LARGE(F8:AO8,6),0)+IF(COUNT(F8:AO8)&gt;6,LARGE(F8:AO8,7),0)+IF(COUNT(F8:AO8)&gt;7,LARGE(F8:AO8,8),0)+IF(COUNT(F8:AO8)&gt;8,LARGE(F8:AO8,9),0)+IF(COUNT(F8:AO8)&gt;9,LARGE(F8:AO8,10),0)+IF(COUNT(F8:AO8)&gt;10,LARGE(F8:AO8,11),0)+IF(COUNT(F8:AO8)&gt;11,LARGE(F8:AO8,12),0)+IF(COUNT(F8:AO8)&gt;12,LARGE(F8:AO8,13),0)+IF(COUNT(F8:AO8)&gt;13,LARGE(F8:AO8,14),0)+IF(COUNT(F8:AO8)&gt;14,LARGE(F8:AO8,15),0)</f>
        <v>462</v>
      </c>
      <c r="AS8" s="4">
        <f>IF(COUNT(F8:AO8)&lt;22,IF(COUNT(F8:AO8)&gt;14,(COUNT(F8:AO8)-15),0)*20,120)</f>
        <v>0</v>
      </c>
      <c r="AT8" s="3">
        <f>AR8+AS8</f>
        <v>462</v>
      </c>
      <c r="AU8" s="4" t="str">
        <f>B8</f>
        <v>Volk</v>
      </c>
      <c r="AV8" s="4">
        <f>A8</f>
        <v>7</v>
      </c>
    </row>
    <row r="9" spans="1:48" s="12" customFormat="1" ht="15.75" customHeight="1">
      <c r="A9" s="12">
        <v>8</v>
      </c>
      <c r="B9" s="37" t="s">
        <v>50</v>
      </c>
      <c r="C9" s="37" t="s">
        <v>51</v>
      </c>
      <c r="D9" s="22">
        <v>1959</v>
      </c>
      <c r="E9" s="21" t="s">
        <v>52</v>
      </c>
      <c r="F9" s="4">
        <v>40</v>
      </c>
      <c r="G9" s="9"/>
      <c r="H9" s="9">
        <v>48</v>
      </c>
      <c r="I9" s="9">
        <v>43</v>
      </c>
      <c r="J9" s="9"/>
      <c r="K9" s="9"/>
      <c r="L9" s="9"/>
      <c r="M9" s="9"/>
      <c r="N9" s="9">
        <v>45</v>
      </c>
      <c r="O9" s="9"/>
      <c r="P9" s="9"/>
      <c r="Q9" s="9">
        <v>45</v>
      </c>
      <c r="R9" s="9"/>
      <c r="S9" s="9">
        <v>41</v>
      </c>
      <c r="T9" s="9"/>
      <c r="U9" s="9"/>
      <c r="V9" s="9">
        <v>41</v>
      </c>
      <c r="W9" s="9"/>
      <c r="X9" s="4"/>
      <c r="Y9" s="9">
        <v>45</v>
      </c>
      <c r="Z9" s="9">
        <v>42</v>
      </c>
      <c r="AA9" s="9"/>
      <c r="AB9" s="9"/>
      <c r="AC9" s="9"/>
      <c r="AD9" s="9"/>
      <c r="AE9" s="9"/>
      <c r="AF9" s="9"/>
      <c r="AG9" s="9">
        <v>42</v>
      </c>
      <c r="AH9" s="9"/>
      <c r="AI9" s="9"/>
      <c r="AJ9" s="9"/>
      <c r="AK9" s="9"/>
      <c r="AL9" s="9"/>
      <c r="AM9" s="9"/>
      <c r="AN9" s="9"/>
      <c r="AO9" s="9"/>
      <c r="AP9" s="3">
        <f>SUM(F9:AO9)</f>
        <v>432</v>
      </c>
      <c r="AQ9" s="4">
        <f>(COUNT(F9:AO9))</f>
        <v>10</v>
      </c>
      <c r="AR9" s="4">
        <f>IF(COUNT(F9:AO9)&gt;0,LARGE(F9:AO9,1),0)+IF(COUNT(F9:AO9)&gt;1,LARGE(F9:AO9,2),0)+IF(COUNT(F9:AO9)&gt;2,LARGE(F9:AO9,3),0)+IF(COUNT(F9:AO9)&gt;3,LARGE(F9:AO9,4),0)+IF(COUNT(F9:AO9)&gt;4,LARGE(F9:AO9,5),0)+IF(COUNT(F9:AO9)&gt;5,LARGE(F9:AO9,6),0)+IF(COUNT(F9:AO9)&gt;6,LARGE(F9:AO9,7),0)+IF(COUNT(F9:AO9)&gt;7,LARGE(F9:AO9,8),0)+IF(COUNT(F9:AO9)&gt;8,LARGE(F9:AO9,9),0)+IF(COUNT(F9:AO9)&gt;9,LARGE(F9:AO9,10),0)+IF(COUNT(F9:AO9)&gt;10,LARGE(F9:AO9,11),0)+IF(COUNT(F9:AO9)&gt;11,LARGE(F9:AO9,12),0)+IF(COUNT(F9:AO9)&gt;12,LARGE(F9:AO9,13),0)+IF(COUNT(F9:AO9)&gt;13,LARGE(F9:AO9,14),0)+IF(COUNT(F9:AO9)&gt;14,LARGE(F9:AO9,15),0)</f>
        <v>432</v>
      </c>
      <c r="AS9" s="4">
        <f>IF(COUNT(F9:AO9)&lt;22,IF(COUNT(F9:AO9)&gt;14,(COUNT(F9:AO9)-15),0)*20,120)</f>
        <v>0</v>
      </c>
      <c r="AT9" s="3">
        <f>AR9+AS9</f>
        <v>432</v>
      </c>
      <c r="AU9" s="3" t="str">
        <f>B9</f>
        <v>Knöbel</v>
      </c>
      <c r="AV9" s="8"/>
    </row>
    <row r="10" spans="2:48" s="12" customFormat="1" ht="15.75" customHeight="1">
      <c r="B10" s="37"/>
      <c r="C10" s="37"/>
      <c r="D10" s="22"/>
      <c r="E10" s="21"/>
      <c r="F10" s="4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3"/>
      <c r="AQ10" s="4"/>
      <c r="AR10" s="4"/>
      <c r="AS10" s="4"/>
      <c r="AT10" s="3"/>
      <c r="AU10" s="3"/>
      <c r="AV10" s="8"/>
    </row>
    <row r="11" spans="2:48" s="12" customFormat="1" ht="15.75" customHeight="1">
      <c r="B11" s="37"/>
      <c r="C11" s="37"/>
      <c r="D11" s="22"/>
      <c r="E11" s="21"/>
      <c r="F11" s="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3"/>
      <c r="AQ11" s="4"/>
      <c r="AR11" s="4"/>
      <c r="AS11" s="4"/>
      <c r="AT11" s="3"/>
      <c r="AU11" s="3"/>
      <c r="AV11" s="8"/>
    </row>
    <row r="12" spans="1:48" ht="15.75" customHeight="1">
      <c r="A12" s="12"/>
      <c r="B12" s="21" t="s">
        <v>58</v>
      </c>
      <c r="C12" s="21" t="s">
        <v>62</v>
      </c>
      <c r="D12" s="22">
        <v>1959</v>
      </c>
      <c r="E12" s="21" t="s">
        <v>43</v>
      </c>
      <c r="F12" s="4">
        <v>48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>
        <v>47</v>
      </c>
      <c r="W12" s="9"/>
      <c r="Y12" s="9"/>
      <c r="Z12" s="9"/>
      <c r="AA12" s="9">
        <v>48</v>
      </c>
      <c r="AB12" s="9">
        <v>42</v>
      </c>
      <c r="AC12" s="9"/>
      <c r="AD12" s="9"/>
      <c r="AE12" s="9"/>
      <c r="AF12" s="9">
        <v>49</v>
      </c>
      <c r="AG12" s="9">
        <v>48</v>
      </c>
      <c r="AH12" s="9">
        <v>49</v>
      </c>
      <c r="AI12" s="9">
        <v>48</v>
      </c>
      <c r="AJ12" s="9"/>
      <c r="AK12" s="9"/>
      <c r="AL12" s="9">
        <v>48</v>
      </c>
      <c r="AM12" s="9"/>
      <c r="AN12" s="9"/>
      <c r="AO12" s="9"/>
      <c r="AP12" s="3">
        <f>SUM(F12:AO12)</f>
        <v>427</v>
      </c>
      <c r="AQ12" s="4">
        <f>(COUNT(F12:AO12))</f>
        <v>9</v>
      </c>
      <c r="AR12" s="4">
        <f>IF(COUNT(F12:AO12)&gt;0,LARGE(F12:AO12,1),0)+IF(COUNT(F12:AO12)&gt;1,LARGE(F12:AO12,2),0)+IF(COUNT(F12:AO12)&gt;2,LARGE(F12:AO12,3),0)+IF(COUNT(F12:AO12)&gt;3,LARGE(F12:AO12,4),0)+IF(COUNT(F12:AO12)&gt;4,LARGE(F12:AO12,5),0)+IF(COUNT(F12:AO12)&gt;5,LARGE(F12:AO12,6),0)+IF(COUNT(F12:AO12)&gt;6,LARGE(F12:AO12,7),0)+IF(COUNT(F12:AO12)&gt;7,LARGE(F12:AO12,8),0)+IF(COUNT(F12:AO12)&gt;8,LARGE(F12:AO12,9),0)+IF(COUNT(F12:AO12)&gt;9,LARGE(F12:AO12,10),0)+IF(COUNT(F12:AO12)&gt;10,LARGE(F12:AO12,11),0)+IF(COUNT(F12:AO12)&gt;11,LARGE(F12:AO12,12),0)+IF(COUNT(F12:AO12)&gt;12,LARGE(F12:AO12,13),0)+IF(COUNT(F12:AO12)&gt;13,LARGE(F12:AO12,14),0)+IF(COUNT(F12:AO12)&gt;14,LARGE(F12:AO12,15),0)</f>
        <v>427</v>
      </c>
      <c r="AS12" s="4">
        <f>IF(COUNT(F12:AO12)&lt;22,IF(COUNT(F12:AO12)&gt;14,(COUNT(F12:AO12)-15),0)*20,120)</f>
        <v>0</v>
      </c>
      <c r="AT12" s="3">
        <f>AR12+AS12</f>
        <v>427</v>
      </c>
      <c r="AU12" s="4" t="str">
        <f>B12</f>
        <v>Pütz</v>
      </c>
      <c r="AV12" s="4">
        <f>A12</f>
        <v>0</v>
      </c>
    </row>
    <row r="13" spans="1:48" ht="15.75" customHeight="1">
      <c r="A13" s="12"/>
      <c r="B13" s="21" t="s">
        <v>66</v>
      </c>
      <c r="C13" s="21" t="s">
        <v>55</v>
      </c>
      <c r="D13" s="22">
        <v>1959</v>
      </c>
      <c r="E13" s="21" t="s">
        <v>67</v>
      </c>
      <c r="F13" s="4">
        <v>50</v>
      </c>
      <c r="G13" s="4">
        <v>47</v>
      </c>
      <c r="AB13" s="4">
        <v>43</v>
      </c>
      <c r="AE13" s="4">
        <v>48</v>
      </c>
      <c r="AG13" s="4">
        <v>49</v>
      </c>
      <c r="AI13" s="4">
        <v>46</v>
      </c>
      <c r="AL13" s="4">
        <v>46</v>
      </c>
      <c r="AP13" s="3">
        <f aca="true" t="shared" si="0" ref="AP13:AP55">SUM(F13:AO13)</f>
        <v>329</v>
      </c>
      <c r="AQ13" s="4">
        <f aca="true" t="shared" si="1" ref="AQ13:AQ55">(COUNT(F13:AO13))</f>
        <v>7</v>
      </c>
      <c r="AR13" s="4">
        <f aca="true" t="shared" si="2" ref="AR13:AR55">IF(COUNT(F13:AO13)&gt;0,LARGE(F13:AO13,1),0)+IF(COUNT(F13:AO13)&gt;1,LARGE(F13:AO13,2),0)+IF(COUNT(F13:AO13)&gt;2,LARGE(F13:AO13,3),0)+IF(COUNT(F13:AO13)&gt;3,LARGE(F13:AO13,4),0)+IF(COUNT(F13:AO13)&gt;4,LARGE(F13:AO13,5),0)+IF(COUNT(F13:AO13)&gt;5,LARGE(F13:AO13,6),0)+IF(COUNT(F13:AO13)&gt;6,LARGE(F13:AO13,7),0)+IF(COUNT(F13:AO13)&gt;7,LARGE(F13:AO13,8),0)+IF(COUNT(F13:AO13)&gt;8,LARGE(F13:AO13,9),0)+IF(COUNT(F13:AO13)&gt;9,LARGE(F13:AO13,10),0)+IF(COUNT(F13:AO13)&gt;10,LARGE(F13:AO13,11),0)+IF(COUNT(F13:AO13)&gt;11,LARGE(F13:AO13,12),0)+IF(COUNT(F13:AO13)&gt;12,LARGE(F13:AO13,13),0)+IF(COUNT(F13:AO13)&gt;13,LARGE(F13:AO13,14),0)+IF(COUNT(F13:AO13)&gt;14,LARGE(F13:AO13,15),0)</f>
        <v>329</v>
      </c>
      <c r="AS13" s="4">
        <f aca="true" t="shared" si="3" ref="AS13:AS55">IF(COUNT(F13:AO13)&lt;22,IF(COUNT(F13:AO13)&gt;14,(COUNT(F13:AO13)-15),0)*20,120)</f>
        <v>0</v>
      </c>
      <c r="AT13" s="3">
        <f aca="true" t="shared" si="4" ref="AT13:AT55">AR13+AS13</f>
        <v>329</v>
      </c>
      <c r="AU13" s="4" t="str">
        <f>B13</f>
        <v>Redenz</v>
      </c>
      <c r="AV13" s="6">
        <f>A13</f>
        <v>0</v>
      </c>
    </row>
    <row r="14" spans="1:48" ht="15.75" customHeight="1">
      <c r="A14" s="12"/>
      <c r="B14" s="21" t="s">
        <v>131</v>
      </c>
      <c r="C14" s="21" t="s">
        <v>75</v>
      </c>
      <c r="D14" s="21">
        <v>63</v>
      </c>
      <c r="E14" s="21" t="s">
        <v>132</v>
      </c>
      <c r="L14" s="4">
        <v>47</v>
      </c>
      <c r="N14" s="4">
        <v>47</v>
      </c>
      <c r="V14" s="4">
        <v>40</v>
      </c>
      <c r="X14" s="4">
        <v>47</v>
      </c>
      <c r="Y14" s="4">
        <v>44</v>
      </c>
      <c r="Z14" s="4">
        <v>41</v>
      </c>
      <c r="AD14" s="4">
        <v>46</v>
      </c>
      <c r="AN14" s="4">
        <v>47</v>
      </c>
      <c r="AO14" s="4">
        <v>45</v>
      </c>
      <c r="AP14" s="3">
        <f t="shared" si="0"/>
        <v>404</v>
      </c>
      <c r="AQ14" s="4">
        <f t="shared" si="1"/>
        <v>9</v>
      </c>
      <c r="AR14" s="4">
        <f t="shared" si="2"/>
        <v>404</v>
      </c>
      <c r="AS14" s="4">
        <f t="shared" si="3"/>
        <v>0</v>
      </c>
      <c r="AT14" s="3">
        <f t="shared" si="4"/>
        <v>404</v>
      </c>
      <c r="AU14" s="4" t="str">
        <f>B14</f>
        <v>Radermacher</v>
      </c>
      <c r="AV14" s="4">
        <f>A14</f>
        <v>0</v>
      </c>
    </row>
    <row r="15" spans="2:48" s="12" customFormat="1" ht="15.75" customHeight="1">
      <c r="B15" s="25" t="s">
        <v>100</v>
      </c>
      <c r="C15" s="25" t="s">
        <v>101</v>
      </c>
      <c r="D15" s="26">
        <v>1959</v>
      </c>
      <c r="E15" s="25" t="s">
        <v>96</v>
      </c>
      <c r="F15" s="4"/>
      <c r="G15" s="9"/>
      <c r="H15" s="9">
        <v>43</v>
      </c>
      <c r="I15" s="9">
        <v>39</v>
      </c>
      <c r="J15" s="9"/>
      <c r="K15" s="9"/>
      <c r="L15" s="9"/>
      <c r="M15" s="9">
        <v>42</v>
      </c>
      <c r="N15" s="9"/>
      <c r="O15" s="9"/>
      <c r="P15" s="9"/>
      <c r="Q15" s="9"/>
      <c r="R15" s="9"/>
      <c r="S15" s="9">
        <v>40</v>
      </c>
      <c r="T15" s="9"/>
      <c r="U15" s="9">
        <v>38</v>
      </c>
      <c r="V15" s="9"/>
      <c r="W15" s="9"/>
      <c r="X15" s="4">
        <v>46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3">
        <f t="shared" si="0"/>
        <v>248</v>
      </c>
      <c r="AQ15" s="4">
        <f t="shared" si="1"/>
        <v>6</v>
      </c>
      <c r="AR15" s="4">
        <f t="shared" si="2"/>
        <v>248</v>
      </c>
      <c r="AS15" s="4">
        <f t="shared" si="3"/>
        <v>0</v>
      </c>
      <c r="AT15" s="3">
        <f t="shared" si="4"/>
        <v>248</v>
      </c>
      <c r="AU15" s="4" t="str">
        <f>B15</f>
        <v>Farber</v>
      </c>
      <c r="AV15" s="6">
        <f>A15</f>
        <v>0</v>
      </c>
    </row>
    <row r="16" spans="1:48" s="4" customFormat="1" ht="15.75" customHeight="1">
      <c r="A16" s="12"/>
      <c r="B16" s="25" t="s">
        <v>85</v>
      </c>
      <c r="C16" s="25" t="s">
        <v>86</v>
      </c>
      <c r="D16" s="26">
        <v>1963</v>
      </c>
      <c r="E16" s="25" t="s">
        <v>87</v>
      </c>
      <c r="G16" s="16">
        <v>49</v>
      </c>
      <c r="H16" s="16">
        <v>50</v>
      </c>
      <c r="I16" s="9">
        <v>49</v>
      </c>
      <c r="J16" s="9"/>
      <c r="K16" s="9"/>
      <c r="L16" s="11"/>
      <c r="M16" s="9"/>
      <c r="N16" s="9"/>
      <c r="O16" s="9"/>
      <c r="P16" s="9"/>
      <c r="Q16" s="9"/>
      <c r="R16" s="9"/>
      <c r="S16" s="9"/>
      <c r="T16" s="9"/>
      <c r="U16" s="9"/>
      <c r="V16" s="9"/>
      <c r="W16" s="9">
        <v>50</v>
      </c>
      <c r="Y16" s="9"/>
      <c r="Z16" s="9"/>
      <c r="AA16" s="9"/>
      <c r="AB16" s="9">
        <v>50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3">
        <f t="shared" si="0"/>
        <v>248</v>
      </c>
      <c r="AQ16" s="4">
        <f t="shared" si="1"/>
        <v>5</v>
      </c>
      <c r="AR16" s="4">
        <f t="shared" si="2"/>
        <v>248</v>
      </c>
      <c r="AS16" s="4">
        <f t="shared" si="3"/>
        <v>0</v>
      </c>
      <c r="AT16" s="3">
        <f t="shared" si="4"/>
        <v>248</v>
      </c>
      <c r="AU16" s="4" t="str">
        <f>B16</f>
        <v>Esser</v>
      </c>
      <c r="AV16" s="4">
        <f>A16</f>
        <v>0</v>
      </c>
    </row>
    <row r="17" spans="1:46" ht="15.75" customHeight="1">
      <c r="A17" s="12"/>
      <c r="B17" s="21" t="s">
        <v>170</v>
      </c>
      <c r="C17" s="21" t="s">
        <v>65</v>
      </c>
      <c r="D17" s="21">
        <v>1959</v>
      </c>
      <c r="E17" s="21" t="s">
        <v>21</v>
      </c>
      <c r="S17" s="4">
        <v>50</v>
      </c>
      <c r="W17" s="4">
        <v>48</v>
      </c>
      <c r="AE17" s="4">
        <v>45</v>
      </c>
      <c r="AF17" s="4">
        <v>48</v>
      </c>
      <c r="AM17" s="4">
        <v>43</v>
      </c>
      <c r="AP17" s="3">
        <f t="shared" si="0"/>
        <v>234</v>
      </c>
      <c r="AQ17" s="4">
        <f t="shared" si="1"/>
        <v>5</v>
      </c>
      <c r="AR17" s="4">
        <f t="shared" si="2"/>
        <v>234</v>
      </c>
      <c r="AS17" s="4">
        <f t="shared" si="3"/>
        <v>0</v>
      </c>
      <c r="AT17" s="3">
        <f t="shared" si="4"/>
        <v>234</v>
      </c>
    </row>
    <row r="18" spans="1:47" ht="15.75" customHeight="1">
      <c r="A18" s="12"/>
      <c r="B18" s="21" t="s">
        <v>47</v>
      </c>
      <c r="C18" s="21" t="s">
        <v>48</v>
      </c>
      <c r="D18" s="22">
        <v>1962</v>
      </c>
      <c r="E18" s="21" t="s">
        <v>49</v>
      </c>
      <c r="F18" s="4">
        <v>45</v>
      </c>
      <c r="G18" s="13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Y18" s="9"/>
      <c r="Z18" s="9"/>
      <c r="AA18" s="9"/>
      <c r="AB18" s="9"/>
      <c r="AC18" s="9"/>
      <c r="AD18" s="9"/>
      <c r="AE18" s="9"/>
      <c r="AF18" s="9">
        <v>47</v>
      </c>
      <c r="AG18" s="9"/>
      <c r="AH18" s="9"/>
      <c r="AI18" s="9"/>
      <c r="AJ18" s="9">
        <v>48</v>
      </c>
      <c r="AK18" s="9">
        <v>47</v>
      </c>
      <c r="AL18" s="9">
        <v>45</v>
      </c>
      <c r="AM18" s="9"/>
      <c r="AN18" s="9"/>
      <c r="AO18" s="9">
        <v>47</v>
      </c>
      <c r="AP18" s="3">
        <f t="shared" si="0"/>
        <v>279</v>
      </c>
      <c r="AQ18" s="4">
        <f t="shared" si="1"/>
        <v>6</v>
      </c>
      <c r="AR18" s="4">
        <f t="shared" si="2"/>
        <v>279</v>
      </c>
      <c r="AS18" s="4">
        <f t="shared" si="3"/>
        <v>0</v>
      </c>
      <c r="AT18" s="3">
        <f t="shared" si="4"/>
        <v>279</v>
      </c>
      <c r="AU18" s="3" t="str">
        <f aca="true" t="shared" si="5" ref="AU18:AU23">B18</f>
        <v>Roderburg</v>
      </c>
    </row>
    <row r="19" spans="1:47" ht="15.75" customHeight="1">
      <c r="A19" s="12"/>
      <c r="B19" s="25" t="s">
        <v>94</v>
      </c>
      <c r="C19" s="25" t="s">
        <v>95</v>
      </c>
      <c r="D19" s="26">
        <v>1963</v>
      </c>
      <c r="E19" s="25" t="s">
        <v>96</v>
      </c>
      <c r="F19" s="9"/>
      <c r="G19" s="9"/>
      <c r="H19" s="16">
        <v>41</v>
      </c>
      <c r="I19" s="9">
        <v>45</v>
      </c>
      <c r="J19" s="9"/>
      <c r="K19" s="9"/>
      <c r="L19" s="9"/>
      <c r="M19" s="9"/>
      <c r="N19" s="9"/>
      <c r="O19" s="9"/>
      <c r="P19" s="9"/>
      <c r="Q19" s="9"/>
      <c r="R19" s="9">
        <v>47</v>
      </c>
      <c r="S19" s="9">
        <v>44</v>
      </c>
      <c r="T19" s="9"/>
      <c r="U19" s="9">
        <v>44</v>
      </c>
      <c r="V19" s="9"/>
      <c r="W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3">
        <f t="shared" si="0"/>
        <v>221</v>
      </c>
      <c r="AQ19" s="4">
        <f t="shared" si="1"/>
        <v>5</v>
      </c>
      <c r="AR19" s="4">
        <f t="shared" si="2"/>
        <v>221</v>
      </c>
      <c r="AS19" s="4">
        <f t="shared" si="3"/>
        <v>0</v>
      </c>
      <c r="AT19" s="3">
        <f t="shared" si="4"/>
        <v>221</v>
      </c>
      <c r="AU19" s="3" t="str">
        <f t="shared" si="5"/>
        <v>Henseler</v>
      </c>
    </row>
    <row r="20" spans="1:48" ht="15.75" customHeight="1">
      <c r="A20" s="12"/>
      <c r="B20" s="14" t="s">
        <v>111</v>
      </c>
      <c r="C20" s="14" t="s">
        <v>112</v>
      </c>
      <c r="D20" s="14">
        <v>1962</v>
      </c>
      <c r="E20" s="14" t="s">
        <v>113</v>
      </c>
      <c r="H20" s="16">
        <v>39</v>
      </c>
      <c r="M20" s="4">
        <v>43</v>
      </c>
      <c r="R20" s="4">
        <v>48</v>
      </c>
      <c r="U20" s="4">
        <v>45</v>
      </c>
      <c r="V20" s="4">
        <v>44</v>
      </c>
      <c r="AP20" s="3">
        <f t="shared" si="0"/>
        <v>219</v>
      </c>
      <c r="AQ20" s="4">
        <f t="shared" si="1"/>
        <v>5</v>
      </c>
      <c r="AR20" s="4">
        <f t="shared" si="2"/>
        <v>219</v>
      </c>
      <c r="AS20" s="4">
        <f t="shared" si="3"/>
        <v>0</v>
      </c>
      <c r="AT20" s="3">
        <f t="shared" si="4"/>
        <v>219</v>
      </c>
      <c r="AU20" s="4" t="str">
        <f t="shared" si="5"/>
        <v>Creutz</v>
      </c>
      <c r="AV20" s="4">
        <f>A20</f>
        <v>0</v>
      </c>
    </row>
    <row r="21" spans="1:48" ht="15.75" customHeight="1">
      <c r="A21" s="12"/>
      <c r="B21" s="14" t="s">
        <v>121</v>
      </c>
      <c r="C21" s="14" t="s">
        <v>110</v>
      </c>
      <c r="D21" s="14">
        <v>1963</v>
      </c>
      <c r="E21" s="14" t="s">
        <v>117</v>
      </c>
      <c r="H21" s="4">
        <v>42</v>
      </c>
      <c r="N21" s="4">
        <v>43</v>
      </c>
      <c r="V21" s="4">
        <v>39</v>
      </c>
      <c r="AI21" s="4">
        <v>45</v>
      </c>
      <c r="AM21" s="4">
        <v>31</v>
      </c>
      <c r="AP21" s="3">
        <f t="shared" si="0"/>
        <v>200</v>
      </c>
      <c r="AQ21" s="4">
        <f t="shared" si="1"/>
        <v>5</v>
      </c>
      <c r="AR21" s="4">
        <f t="shared" si="2"/>
        <v>200</v>
      </c>
      <c r="AS21" s="4">
        <f t="shared" si="3"/>
        <v>0</v>
      </c>
      <c r="AT21" s="3">
        <f t="shared" si="4"/>
        <v>200</v>
      </c>
      <c r="AU21" s="4" t="str">
        <f t="shared" si="5"/>
        <v>Strothmann</v>
      </c>
      <c r="AV21" s="4">
        <f>A21</f>
        <v>0</v>
      </c>
    </row>
    <row r="22" spans="1:48" ht="15.75" customHeight="1">
      <c r="A22" s="12"/>
      <c r="B22" s="14" t="s">
        <v>103</v>
      </c>
      <c r="C22" s="14" t="s">
        <v>104</v>
      </c>
      <c r="D22" s="14">
        <v>1962</v>
      </c>
      <c r="E22" s="14" t="s">
        <v>105</v>
      </c>
      <c r="H22" s="16">
        <v>49</v>
      </c>
      <c r="S22" s="4">
        <v>50</v>
      </c>
      <c r="U22" s="4">
        <v>50</v>
      </c>
      <c r="V22" s="4">
        <v>50</v>
      </c>
      <c r="AP22" s="3">
        <f t="shared" si="0"/>
        <v>199</v>
      </c>
      <c r="AQ22" s="4">
        <f t="shared" si="1"/>
        <v>4</v>
      </c>
      <c r="AR22" s="4">
        <f t="shared" si="2"/>
        <v>199</v>
      </c>
      <c r="AS22" s="4">
        <f t="shared" si="3"/>
        <v>0</v>
      </c>
      <c r="AT22" s="3">
        <f t="shared" si="4"/>
        <v>199</v>
      </c>
      <c r="AU22" s="4" t="str">
        <f t="shared" si="5"/>
        <v>Krott</v>
      </c>
      <c r="AV22" s="4">
        <f>A22</f>
        <v>0</v>
      </c>
    </row>
    <row r="23" spans="2:48" s="12" customFormat="1" ht="15.75" customHeight="1">
      <c r="B23" s="21" t="s">
        <v>76</v>
      </c>
      <c r="C23" s="21" t="s">
        <v>70</v>
      </c>
      <c r="D23" s="21">
        <v>63</v>
      </c>
      <c r="E23" s="21" t="s">
        <v>71</v>
      </c>
      <c r="F23" s="4"/>
      <c r="G23" s="13">
        <v>45</v>
      </c>
      <c r="H23" s="9"/>
      <c r="I23" s="9"/>
      <c r="J23" s="9"/>
      <c r="K23" s="9"/>
      <c r="L23" s="9">
        <v>48</v>
      </c>
      <c r="M23" s="9"/>
      <c r="N23" s="9"/>
      <c r="O23" s="9"/>
      <c r="P23" s="9"/>
      <c r="Q23" s="9"/>
      <c r="R23" s="9"/>
      <c r="S23" s="9"/>
      <c r="T23" s="9"/>
      <c r="U23" s="9"/>
      <c r="V23" s="9">
        <v>48</v>
      </c>
      <c r="W23" s="9"/>
      <c r="X23" s="4"/>
      <c r="Y23" s="9"/>
      <c r="Z23" s="9">
        <v>46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3">
        <f t="shared" si="0"/>
        <v>187</v>
      </c>
      <c r="AQ23" s="4">
        <f t="shared" si="1"/>
        <v>4</v>
      </c>
      <c r="AR23" s="4">
        <f t="shared" si="2"/>
        <v>187</v>
      </c>
      <c r="AS23" s="4">
        <f t="shared" si="3"/>
        <v>0</v>
      </c>
      <c r="AT23" s="3">
        <f t="shared" si="4"/>
        <v>187</v>
      </c>
      <c r="AU23" s="3" t="str">
        <f t="shared" si="5"/>
        <v>Heinrichs-Stalitca</v>
      </c>
      <c r="AV23" s="8"/>
    </row>
    <row r="24" spans="1:46" ht="15.75" customHeight="1">
      <c r="A24" s="12"/>
      <c r="B24" s="18" t="s">
        <v>152</v>
      </c>
      <c r="C24" s="18" t="s">
        <v>153</v>
      </c>
      <c r="D24" s="21"/>
      <c r="E24" s="18" t="s">
        <v>151</v>
      </c>
      <c r="F24" s="18"/>
      <c r="P24" s="4">
        <v>48</v>
      </c>
      <c r="AA24" s="4">
        <v>47</v>
      </c>
      <c r="AB24" s="4">
        <v>44</v>
      </c>
      <c r="AI24" s="4">
        <v>47</v>
      </c>
      <c r="AP24" s="3">
        <f t="shared" si="0"/>
        <v>186</v>
      </c>
      <c r="AQ24" s="4">
        <f t="shared" si="1"/>
        <v>4</v>
      </c>
      <c r="AR24" s="4">
        <f t="shared" si="2"/>
        <v>186</v>
      </c>
      <c r="AS24" s="4">
        <f t="shared" si="3"/>
        <v>0</v>
      </c>
      <c r="AT24" s="3">
        <f t="shared" si="4"/>
        <v>186</v>
      </c>
    </row>
    <row r="25" spans="1:47" ht="15.75" customHeight="1">
      <c r="A25" s="12"/>
      <c r="B25" s="21" t="s">
        <v>63</v>
      </c>
      <c r="C25" s="21" t="s">
        <v>64</v>
      </c>
      <c r="D25" s="22">
        <v>1959</v>
      </c>
      <c r="E25" s="21" t="s">
        <v>40</v>
      </c>
      <c r="F25" s="4">
        <v>47</v>
      </c>
      <c r="G25" s="9"/>
      <c r="H25" s="16">
        <v>45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Y25" s="9">
        <v>47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>
        <v>47</v>
      </c>
      <c r="AN25" s="9"/>
      <c r="AO25" s="9"/>
      <c r="AP25" s="3">
        <f t="shared" si="0"/>
        <v>186</v>
      </c>
      <c r="AQ25" s="4">
        <f t="shared" si="1"/>
        <v>4</v>
      </c>
      <c r="AR25" s="4">
        <f t="shared" si="2"/>
        <v>186</v>
      </c>
      <c r="AS25" s="4">
        <f t="shared" si="3"/>
        <v>0</v>
      </c>
      <c r="AT25" s="3">
        <f t="shared" si="4"/>
        <v>186</v>
      </c>
      <c r="AU25" s="3" t="str">
        <f>B25</f>
        <v>Bungart</v>
      </c>
    </row>
    <row r="26" spans="1:46" ht="15.75" customHeight="1">
      <c r="A26" s="12"/>
      <c r="B26" s="29" t="s">
        <v>154</v>
      </c>
      <c r="C26" s="29" t="s">
        <v>56</v>
      </c>
      <c r="D26" s="29">
        <v>1963</v>
      </c>
      <c r="E26" s="29" t="s">
        <v>155</v>
      </c>
      <c r="Q26" s="4">
        <v>47</v>
      </c>
      <c r="R26" s="4">
        <v>49</v>
      </c>
      <c r="W26" s="4">
        <v>47</v>
      </c>
      <c r="X26" s="12"/>
      <c r="AM26" s="4">
        <v>36</v>
      </c>
      <c r="AP26" s="3">
        <f t="shared" si="0"/>
        <v>179</v>
      </c>
      <c r="AQ26" s="4">
        <f t="shared" si="1"/>
        <v>4</v>
      </c>
      <c r="AR26" s="4">
        <f t="shared" si="2"/>
        <v>179</v>
      </c>
      <c r="AS26" s="4">
        <f t="shared" si="3"/>
        <v>0</v>
      </c>
      <c r="AT26" s="3">
        <f t="shared" si="4"/>
        <v>179</v>
      </c>
    </row>
    <row r="27" spans="1:48" s="4" customFormat="1" ht="15.75" customHeight="1">
      <c r="A27" s="12"/>
      <c r="B27" s="14" t="s">
        <v>118</v>
      </c>
      <c r="C27" s="14" t="s">
        <v>119</v>
      </c>
      <c r="D27" s="14">
        <v>1962</v>
      </c>
      <c r="E27" s="14" t="s">
        <v>120</v>
      </c>
      <c r="H27" s="4">
        <v>44</v>
      </c>
      <c r="J27" s="4">
        <v>44</v>
      </c>
      <c r="L27" s="7"/>
      <c r="N27" s="4">
        <v>41</v>
      </c>
      <c r="AD27" s="4">
        <v>45</v>
      </c>
      <c r="AP27" s="3">
        <f t="shared" si="0"/>
        <v>174</v>
      </c>
      <c r="AQ27" s="4">
        <f t="shared" si="1"/>
        <v>4</v>
      </c>
      <c r="AR27" s="4">
        <f t="shared" si="2"/>
        <v>174</v>
      </c>
      <c r="AS27" s="4">
        <f t="shared" si="3"/>
        <v>0</v>
      </c>
      <c r="AT27" s="3">
        <f t="shared" si="4"/>
        <v>174</v>
      </c>
      <c r="AU27" s="4" t="str">
        <f>B27</f>
        <v>Jumpertz</v>
      </c>
      <c r="AV27" s="4">
        <f>A27</f>
        <v>0</v>
      </c>
    </row>
    <row r="28" spans="1:48" ht="15.75" customHeight="1">
      <c r="A28" s="12"/>
      <c r="B28" s="31" t="s">
        <v>116</v>
      </c>
      <c r="C28" s="31" t="s">
        <v>144</v>
      </c>
      <c r="D28" s="31">
        <v>1959</v>
      </c>
      <c r="E28" s="31" t="s">
        <v>145</v>
      </c>
      <c r="H28" s="4">
        <v>47</v>
      </c>
      <c r="N28" s="4">
        <v>44</v>
      </c>
      <c r="AB28" s="4">
        <v>34</v>
      </c>
      <c r="AI28" s="4">
        <v>38</v>
      </c>
      <c r="AP28" s="3">
        <f t="shared" si="0"/>
        <v>163</v>
      </c>
      <c r="AQ28" s="4">
        <f t="shared" si="1"/>
        <v>4</v>
      </c>
      <c r="AR28" s="4">
        <f t="shared" si="2"/>
        <v>163</v>
      </c>
      <c r="AS28" s="4">
        <f t="shared" si="3"/>
        <v>0</v>
      </c>
      <c r="AT28" s="3">
        <f t="shared" si="4"/>
        <v>163</v>
      </c>
      <c r="AU28" s="4" t="str">
        <f>B28</f>
        <v>Simjanovska</v>
      </c>
      <c r="AV28" s="4">
        <f>A28</f>
        <v>0</v>
      </c>
    </row>
    <row r="29" spans="1:46" ht="15.75" customHeight="1">
      <c r="A29" s="12"/>
      <c r="B29" s="30" t="s">
        <v>169</v>
      </c>
      <c r="C29" s="30" t="s">
        <v>141</v>
      </c>
      <c r="D29" s="30" t="s">
        <v>160</v>
      </c>
      <c r="E29" s="30" t="s">
        <v>165</v>
      </c>
      <c r="R29" s="4">
        <v>50</v>
      </c>
      <c r="U29" s="4">
        <v>49</v>
      </c>
      <c r="AD29" s="4">
        <v>48</v>
      </c>
      <c r="AP29" s="3">
        <f t="shared" si="0"/>
        <v>147</v>
      </c>
      <c r="AQ29" s="4">
        <f t="shared" si="1"/>
        <v>3</v>
      </c>
      <c r="AR29" s="4">
        <f t="shared" si="2"/>
        <v>147</v>
      </c>
      <c r="AS29" s="4">
        <f t="shared" si="3"/>
        <v>0</v>
      </c>
      <c r="AT29" s="3">
        <f t="shared" si="4"/>
        <v>147</v>
      </c>
    </row>
    <row r="30" spans="1:47" ht="15.75" customHeight="1">
      <c r="A30" s="12"/>
      <c r="B30" s="14" t="s">
        <v>114</v>
      </c>
      <c r="C30" s="14" t="s">
        <v>115</v>
      </c>
      <c r="D30" s="14">
        <v>1960</v>
      </c>
      <c r="E30" s="14" t="s">
        <v>102</v>
      </c>
      <c r="H30" s="4">
        <v>49</v>
      </c>
      <c r="N30" s="4">
        <v>48</v>
      </c>
      <c r="U30" s="4">
        <v>50</v>
      </c>
      <c r="AP30" s="3">
        <f t="shared" si="0"/>
        <v>147</v>
      </c>
      <c r="AQ30" s="4">
        <f t="shared" si="1"/>
        <v>3</v>
      </c>
      <c r="AR30" s="4">
        <f t="shared" si="2"/>
        <v>147</v>
      </c>
      <c r="AS30" s="4">
        <f t="shared" si="3"/>
        <v>0</v>
      </c>
      <c r="AT30" s="3">
        <f t="shared" si="4"/>
        <v>147</v>
      </c>
      <c r="AU30" s="4" t="str">
        <f>B30</f>
        <v>Beume</v>
      </c>
    </row>
    <row r="31" spans="1:48" ht="15.75" customHeight="1">
      <c r="A31" s="12"/>
      <c r="B31" s="25" t="s">
        <v>88</v>
      </c>
      <c r="C31" s="25" t="s">
        <v>89</v>
      </c>
      <c r="D31" s="26">
        <v>1962</v>
      </c>
      <c r="E31" s="25" t="s">
        <v>90</v>
      </c>
      <c r="G31" s="13"/>
      <c r="H31" s="9"/>
      <c r="I31" s="9">
        <v>47</v>
      </c>
      <c r="J31" s="9"/>
      <c r="K31" s="9"/>
      <c r="L31" s="9"/>
      <c r="M31" s="9"/>
      <c r="N31" s="9"/>
      <c r="O31" s="9"/>
      <c r="P31" s="9"/>
      <c r="Q31" s="9">
        <v>48</v>
      </c>
      <c r="R31" s="9"/>
      <c r="S31" s="9">
        <v>49</v>
      </c>
      <c r="T31" s="9"/>
      <c r="U31" s="9"/>
      <c r="V31" s="9"/>
      <c r="W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3">
        <f t="shared" si="0"/>
        <v>144</v>
      </c>
      <c r="AQ31" s="4">
        <f t="shared" si="1"/>
        <v>3</v>
      </c>
      <c r="AR31" s="4">
        <f t="shared" si="2"/>
        <v>144</v>
      </c>
      <c r="AS31" s="4">
        <f t="shared" si="3"/>
        <v>0</v>
      </c>
      <c r="AT31" s="3">
        <f t="shared" si="4"/>
        <v>144</v>
      </c>
      <c r="AU31" s="4" t="str">
        <f>B31</f>
        <v>Foerster</v>
      </c>
      <c r="AV31" s="4">
        <f>A31</f>
        <v>0</v>
      </c>
    </row>
    <row r="32" spans="1:46" ht="15.75" customHeight="1">
      <c r="A32" s="12"/>
      <c r="B32" s="30" t="s">
        <v>156</v>
      </c>
      <c r="C32" s="30" t="s">
        <v>157</v>
      </c>
      <c r="D32" s="30" t="s">
        <v>158</v>
      </c>
      <c r="E32" s="30" t="s">
        <v>159</v>
      </c>
      <c r="R32" s="4">
        <v>50</v>
      </c>
      <c r="S32" s="4">
        <v>47</v>
      </c>
      <c r="V32" s="4">
        <v>45</v>
      </c>
      <c r="AP32" s="3">
        <f t="shared" si="0"/>
        <v>142</v>
      </c>
      <c r="AQ32" s="4">
        <f t="shared" si="1"/>
        <v>3</v>
      </c>
      <c r="AR32" s="4">
        <f t="shared" si="2"/>
        <v>142</v>
      </c>
      <c r="AS32" s="4">
        <f t="shared" si="3"/>
        <v>0</v>
      </c>
      <c r="AT32" s="3">
        <f t="shared" si="4"/>
        <v>142</v>
      </c>
    </row>
    <row r="33" spans="1:48" s="4" customFormat="1" ht="15.75" customHeight="1">
      <c r="A33" s="12"/>
      <c r="B33" s="23" t="s">
        <v>148</v>
      </c>
      <c r="C33" s="24" t="s">
        <v>149</v>
      </c>
      <c r="D33" s="24">
        <v>1963</v>
      </c>
      <c r="E33" s="24" t="s">
        <v>150</v>
      </c>
      <c r="O33" s="4">
        <v>47</v>
      </c>
      <c r="Q33" s="4">
        <v>46</v>
      </c>
      <c r="X33" s="4">
        <v>49</v>
      </c>
      <c r="AP33" s="3">
        <f t="shared" si="0"/>
        <v>142</v>
      </c>
      <c r="AQ33" s="4">
        <f t="shared" si="1"/>
        <v>3</v>
      </c>
      <c r="AR33" s="4">
        <f t="shared" si="2"/>
        <v>142</v>
      </c>
      <c r="AS33" s="4">
        <f t="shared" si="3"/>
        <v>0</v>
      </c>
      <c r="AT33" s="3">
        <f t="shared" si="4"/>
        <v>142</v>
      </c>
      <c r="AU33" s="3"/>
      <c r="AV33" s="8"/>
    </row>
    <row r="34" spans="1:48" ht="15.75" customHeight="1">
      <c r="A34" s="12"/>
      <c r="B34" s="14" t="s">
        <v>108</v>
      </c>
      <c r="C34" s="14" t="s">
        <v>109</v>
      </c>
      <c r="D34" s="14">
        <v>1961</v>
      </c>
      <c r="E34" s="14" t="s">
        <v>71</v>
      </c>
      <c r="H34" s="16">
        <v>43</v>
      </c>
      <c r="M34" s="4">
        <v>49</v>
      </c>
      <c r="V34" s="4">
        <v>49</v>
      </c>
      <c r="AP34" s="3">
        <f t="shared" si="0"/>
        <v>141</v>
      </c>
      <c r="AQ34" s="4">
        <f t="shared" si="1"/>
        <v>3</v>
      </c>
      <c r="AR34" s="4">
        <f t="shared" si="2"/>
        <v>141</v>
      </c>
      <c r="AS34" s="4">
        <f t="shared" si="3"/>
        <v>0</v>
      </c>
      <c r="AT34" s="3">
        <f t="shared" si="4"/>
        <v>141</v>
      </c>
      <c r="AU34" s="4" t="str">
        <f>B34</f>
        <v>Peters</v>
      </c>
      <c r="AV34" s="6">
        <f>A34</f>
        <v>0</v>
      </c>
    </row>
    <row r="35" spans="1:46" ht="15.75" customHeight="1">
      <c r="A35" s="12"/>
      <c r="B35" s="27" t="s">
        <v>78</v>
      </c>
      <c r="C35" s="27" t="s">
        <v>79</v>
      </c>
      <c r="D35" s="28">
        <v>1963</v>
      </c>
      <c r="E35" s="27" t="s">
        <v>80</v>
      </c>
      <c r="G35" s="13"/>
      <c r="H35" s="13"/>
      <c r="I35" s="9">
        <v>50</v>
      </c>
      <c r="J35" s="9"/>
      <c r="K35" s="9"/>
      <c r="L35" s="9"/>
      <c r="M35" s="9"/>
      <c r="N35" s="9"/>
      <c r="O35" s="9"/>
      <c r="P35" s="9"/>
      <c r="Q35" s="9"/>
      <c r="R35" s="9">
        <v>46</v>
      </c>
      <c r="S35" s="9"/>
      <c r="T35" s="9"/>
      <c r="U35" s="9"/>
      <c r="V35" s="9"/>
      <c r="W35" s="9"/>
      <c r="Y35" s="9"/>
      <c r="Z35" s="9"/>
      <c r="AA35" s="9"/>
      <c r="AB35" s="9"/>
      <c r="AC35" s="9">
        <v>42</v>
      </c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3">
        <f t="shared" si="0"/>
        <v>138</v>
      </c>
      <c r="AQ35" s="4">
        <f t="shared" si="1"/>
        <v>3</v>
      </c>
      <c r="AR35" s="4">
        <f t="shared" si="2"/>
        <v>138</v>
      </c>
      <c r="AS35" s="4">
        <f t="shared" si="3"/>
        <v>0</v>
      </c>
      <c r="AT35" s="3">
        <f t="shared" si="4"/>
        <v>138</v>
      </c>
    </row>
    <row r="36" spans="1:47" ht="15.75" customHeight="1">
      <c r="A36" s="12"/>
      <c r="B36" s="21" t="s">
        <v>77</v>
      </c>
      <c r="C36" s="21" t="s">
        <v>72</v>
      </c>
      <c r="D36" s="21">
        <v>61</v>
      </c>
      <c r="E36" s="21" t="s">
        <v>71</v>
      </c>
      <c r="G36" s="13">
        <v>42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>
        <v>46</v>
      </c>
      <c r="W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>
        <v>39</v>
      </c>
      <c r="AN36" s="9"/>
      <c r="AO36" s="9"/>
      <c r="AP36" s="3">
        <f t="shared" si="0"/>
        <v>127</v>
      </c>
      <c r="AQ36" s="4">
        <f t="shared" si="1"/>
        <v>3</v>
      </c>
      <c r="AR36" s="4">
        <f t="shared" si="2"/>
        <v>127</v>
      </c>
      <c r="AS36" s="4">
        <f t="shared" si="3"/>
        <v>0</v>
      </c>
      <c r="AT36" s="3">
        <f t="shared" si="4"/>
        <v>127</v>
      </c>
      <c r="AU36" s="3" t="str">
        <f>B36</f>
        <v>Spellerberg</v>
      </c>
    </row>
    <row r="37" spans="1:46" ht="15.75" customHeight="1">
      <c r="A37" s="12"/>
      <c r="B37" s="22" t="s">
        <v>190</v>
      </c>
      <c r="C37" s="22" t="s">
        <v>191</v>
      </c>
      <c r="D37" s="22">
        <v>1959</v>
      </c>
      <c r="E37" s="22" t="s">
        <v>192</v>
      </c>
      <c r="Z37" s="4">
        <v>43</v>
      </c>
      <c r="AB37" s="4">
        <v>39</v>
      </c>
      <c r="AG37" s="4">
        <v>43</v>
      </c>
      <c r="AP37" s="3">
        <f t="shared" si="0"/>
        <v>125</v>
      </c>
      <c r="AQ37" s="4">
        <f t="shared" si="1"/>
        <v>3</v>
      </c>
      <c r="AR37" s="4">
        <f t="shared" si="2"/>
        <v>125</v>
      </c>
      <c r="AS37" s="4">
        <f t="shared" si="3"/>
        <v>0</v>
      </c>
      <c r="AT37" s="3">
        <f t="shared" si="4"/>
        <v>125</v>
      </c>
    </row>
    <row r="38" spans="1:48" ht="15.75" customHeight="1">
      <c r="A38" s="12"/>
      <c r="B38" s="32" t="s">
        <v>127</v>
      </c>
      <c r="C38" s="32" t="s">
        <v>128</v>
      </c>
      <c r="D38" s="32">
        <v>1962</v>
      </c>
      <c r="E38" s="32" t="s">
        <v>124</v>
      </c>
      <c r="J38" s="4">
        <v>45</v>
      </c>
      <c r="N38" s="4">
        <v>42</v>
      </c>
      <c r="AI38" s="4">
        <v>36</v>
      </c>
      <c r="AP38" s="3">
        <f t="shared" si="0"/>
        <v>123</v>
      </c>
      <c r="AQ38" s="4">
        <f t="shared" si="1"/>
        <v>3</v>
      </c>
      <c r="AR38" s="4">
        <f t="shared" si="2"/>
        <v>123</v>
      </c>
      <c r="AS38" s="4">
        <f t="shared" si="3"/>
        <v>0</v>
      </c>
      <c r="AT38" s="3">
        <f t="shared" si="4"/>
        <v>123</v>
      </c>
      <c r="AU38" s="4" t="str">
        <f>B38</f>
        <v>Ostlender</v>
      </c>
      <c r="AV38" s="4">
        <f>A38</f>
        <v>0</v>
      </c>
    </row>
    <row r="39" spans="2:48" s="12" customFormat="1" ht="15.75" customHeight="1">
      <c r="B39" s="22" t="s">
        <v>185</v>
      </c>
      <c r="C39" s="22" t="s">
        <v>186</v>
      </c>
      <c r="D39" s="22">
        <v>1959</v>
      </c>
      <c r="E39" s="22" t="s">
        <v>187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>
        <v>50</v>
      </c>
      <c r="AA39" s="4"/>
      <c r="AB39" s="4">
        <v>49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3">
        <f t="shared" si="0"/>
        <v>99</v>
      </c>
      <c r="AQ39" s="4">
        <f t="shared" si="1"/>
        <v>2</v>
      </c>
      <c r="AR39" s="4">
        <f t="shared" si="2"/>
        <v>99</v>
      </c>
      <c r="AS39" s="4">
        <f t="shared" si="3"/>
        <v>0</v>
      </c>
      <c r="AT39" s="3">
        <f t="shared" si="4"/>
        <v>99</v>
      </c>
      <c r="AU39" s="3"/>
      <c r="AV39" s="8"/>
    </row>
    <row r="40" spans="1:47" ht="15.75" customHeight="1">
      <c r="A40" s="12"/>
      <c r="B40" s="14" t="s">
        <v>106</v>
      </c>
      <c r="C40" s="14" t="s">
        <v>107</v>
      </c>
      <c r="D40" s="14">
        <v>1961</v>
      </c>
      <c r="E40" s="14" t="s">
        <v>71</v>
      </c>
      <c r="F40" s="9"/>
      <c r="G40" s="9"/>
      <c r="H40" s="16">
        <v>48</v>
      </c>
      <c r="I40" s="9"/>
      <c r="J40" s="9">
        <v>50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3">
        <f t="shared" si="0"/>
        <v>98</v>
      </c>
      <c r="AQ40" s="4">
        <f t="shared" si="1"/>
        <v>2</v>
      </c>
      <c r="AR40" s="4">
        <f t="shared" si="2"/>
        <v>98</v>
      </c>
      <c r="AS40" s="4">
        <f t="shared" si="3"/>
        <v>0</v>
      </c>
      <c r="AT40" s="3">
        <f t="shared" si="4"/>
        <v>98</v>
      </c>
      <c r="AU40" s="3" t="str">
        <f>B40</f>
        <v>Linnartz</v>
      </c>
    </row>
    <row r="41" spans="2:48" s="12" customFormat="1" ht="15.75" customHeight="1">
      <c r="B41" s="33" t="s">
        <v>175</v>
      </c>
      <c r="C41" s="33" t="s">
        <v>176</v>
      </c>
      <c r="D41" s="33">
        <v>1963</v>
      </c>
      <c r="E41" s="33" t="s">
        <v>177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>
        <v>46</v>
      </c>
      <c r="W41" s="4"/>
      <c r="X41" s="4"/>
      <c r="Y41" s="4"/>
      <c r="Z41" s="4"/>
      <c r="AA41" s="4"/>
      <c r="AB41" s="4"/>
      <c r="AC41" s="4"/>
      <c r="AD41" s="4">
        <v>50</v>
      </c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3">
        <f t="shared" si="0"/>
        <v>96</v>
      </c>
      <c r="AQ41" s="4">
        <f t="shared" si="1"/>
        <v>2</v>
      </c>
      <c r="AR41" s="4">
        <f t="shared" si="2"/>
        <v>96</v>
      </c>
      <c r="AS41" s="4">
        <f t="shared" si="3"/>
        <v>0</v>
      </c>
      <c r="AT41" s="3">
        <f t="shared" si="4"/>
        <v>96</v>
      </c>
      <c r="AU41" s="3"/>
      <c r="AV41" s="8"/>
    </row>
    <row r="42" spans="1:48" s="4" customFormat="1" ht="15.75" customHeight="1">
      <c r="A42" s="12"/>
      <c r="B42" s="32" t="s">
        <v>125</v>
      </c>
      <c r="C42" s="32" t="s">
        <v>126</v>
      </c>
      <c r="D42" s="32">
        <v>1960</v>
      </c>
      <c r="E42" s="32" t="s">
        <v>122</v>
      </c>
      <c r="J42" s="4">
        <v>49</v>
      </c>
      <c r="AB42" s="4">
        <v>47</v>
      </c>
      <c r="AP42" s="3">
        <f t="shared" si="0"/>
        <v>96</v>
      </c>
      <c r="AQ42" s="4">
        <f t="shared" si="1"/>
        <v>2</v>
      </c>
      <c r="AR42" s="4">
        <f t="shared" si="2"/>
        <v>96</v>
      </c>
      <c r="AS42" s="4">
        <f t="shared" si="3"/>
        <v>0</v>
      </c>
      <c r="AT42" s="3">
        <f t="shared" si="4"/>
        <v>96</v>
      </c>
      <c r="AU42" s="4" t="str">
        <f>B42</f>
        <v>Croon</v>
      </c>
      <c r="AV42" s="6">
        <f>A42</f>
        <v>0</v>
      </c>
    </row>
    <row r="43" spans="1:46" ht="15.75" customHeight="1">
      <c r="A43" s="12"/>
      <c r="B43" s="30" t="s">
        <v>166</v>
      </c>
      <c r="C43" s="30" t="s">
        <v>167</v>
      </c>
      <c r="D43" s="30" t="s">
        <v>161</v>
      </c>
      <c r="E43" s="30" t="s">
        <v>168</v>
      </c>
      <c r="R43" s="4">
        <v>48</v>
      </c>
      <c r="AC43" s="4">
        <v>46</v>
      </c>
      <c r="AP43" s="3">
        <f t="shared" si="0"/>
        <v>94</v>
      </c>
      <c r="AQ43" s="4">
        <f t="shared" si="1"/>
        <v>2</v>
      </c>
      <c r="AR43" s="4">
        <f t="shared" si="2"/>
        <v>94</v>
      </c>
      <c r="AS43" s="4">
        <f t="shared" si="3"/>
        <v>0</v>
      </c>
      <c r="AT43" s="3">
        <f t="shared" si="4"/>
        <v>94</v>
      </c>
    </row>
    <row r="44" spans="1:46" ht="15.75" customHeight="1">
      <c r="A44" s="12"/>
      <c r="B44" s="22" t="s">
        <v>188</v>
      </c>
      <c r="C44" s="22" t="s">
        <v>97</v>
      </c>
      <c r="D44" s="22">
        <v>1963</v>
      </c>
      <c r="E44" s="22" t="s">
        <v>189</v>
      </c>
      <c r="Z44" s="4">
        <v>47</v>
      </c>
      <c r="AB44" s="4">
        <v>45</v>
      </c>
      <c r="AP44" s="3">
        <f t="shared" si="0"/>
        <v>92</v>
      </c>
      <c r="AQ44" s="4">
        <f t="shared" si="1"/>
        <v>2</v>
      </c>
      <c r="AR44" s="4">
        <f t="shared" si="2"/>
        <v>92</v>
      </c>
      <c r="AS44" s="4">
        <f t="shared" si="3"/>
        <v>0</v>
      </c>
      <c r="AT44" s="3">
        <f t="shared" si="4"/>
        <v>92</v>
      </c>
    </row>
    <row r="45" spans="1:47" ht="15.75" customHeight="1">
      <c r="A45" s="12"/>
      <c r="B45" s="21" t="s">
        <v>59</v>
      </c>
      <c r="C45" s="21" t="s">
        <v>65</v>
      </c>
      <c r="D45" s="22">
        <v>1962</v>
      </c>
      <c r="E45" s="21" t="s">
        <v>43</v>
      </c>
      <c r="F45" s="4">
        <v>46</v>
      </c>
      <c r="G45" s="9"/>
      <c r="H45" s="16">
        <v>44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3">
        <f t="shared" si="0"/>
        <v>90</v>
      </c>
      <c r="AQ45" s="4">
        <f t="shared" si="1"/>
        <v>2</v>
      </c>
      <c r="AR45" s="4">
        <f t="shared" si="2"/>
        <v>90</v>
      </c>
      <c r="AS45" s="4">
        <f t="shared" si="3"/>
        <v>0</v>
      </c>
      <c r="AT45" s="3">
        <f t="shared" si="4"/>
        <v>90</v>
      </c>
      <c r="AU45" s="3" t="str">
        <f>B45</f>
        <v>Gülpen-Cremer</v>
      </c>
    </row>
    <row r="46" spans="2:48" s="12" customFormat="1" ht="15.75" customHeight="1">
      <c r="B46" s="19" t="s">
        <v>137</v>
      </c>
      <c r="C46" s="19" t="s">
        <v>79</v>
      </c>
      <c r="D46" s="19"/>
      <c r="E46" s="20" t="s">
        <v>138</v>
      </c>
      <c r="F46" s="4"/>
      <c r="G46" s="4"/>
      <c r="H46" s="4"/>
      <c r="I46" s="4"/>
      <c r="J46" s="4"/>
      <c r="K46" s="4"/>
      <c r="L46" s="4"/>
      <c r="M46" s="4">
        <v>46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>
        <v>43</v>
      </c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3">
        <f t="shared" si="0"/>
        <v>89</v>
      </c>
      <c r="AQ46" s="4">
        <f t="shared" si="1"/>
        <v>2</v>
      </c>
      <c r="AR46" s="4">
        <f t="shared" si="2"/>
        <v>89</v>
      </c>
      <c r="AS46" s="4">
        <f t="shared" si="3"/>
        <v>0</v>
      </c>
      <c r="AT46" s="3">
        <f t="shared" si="4"/>
        <v>89</v>
      </c>
      <c r="AU46" s="4" t="str">
        <f>B46</f>
        <v>FREISEN</v>
      </c>
      <c r="AV46" s="4">
        <f>A46</f>
        <v>0</v>
      </c>
    </row>
    <row r="47" spans="1:46" ht="15.75" customHeight="1">
      <c r="A47" s="12"/>
      <c r="B47" s="33" t="s">
        <v>178</v>
      </c>
      <c r="C47" s="33" t="s">
        <v>179</v>
      </c>
      <c r="D47" s="33">
        <v>1963</v>
      </c>
      <c r="E47" s="33" t="s">
        <v>180</v>
      </c>
      <c r="V47" s="4">
        <v>44</v>
      </c>
      <c r="AI47" s="4">
        <v>43</v>
      </c>
      <c r="AP47" s="3">
        <f t="shared" si="0"/>
        <v>87</v>
      </c>
      <c r="AQ47" s="4">
        <f t="shared" si="1"/>
        <v>2</v>
      </c>
      <c r="AR47" s="4">
        <f t="shared" si="2"/>
        <v>87</v>
      </c>
      <c r="AS47" s="4">
        <f t="shared" si="3"/>
        <v>0</v>
      </c>
      <c r="AT47" s="3">
        <f t="shared" si="4"/>
        <v>87</v>
      </c>
    </row>
    <row r="48" spans="2:48" s="12" customFormat="1" ht="15.75" customHeight="1">
      <c r="B48" s="21" t="s">
        <v>135</v>
      </c>
      <c r="C48" s="21" t="s">
        <v>136</v>
      </c>
      <c r="D48" s="21">
        <v>59</v>
      </c>
      <c r="E48" s="21" t="s">
        <v>134</v>
      </c>
      <c r="F48" s="4"/>
      <c r="G48" s="4"/>
      <c r="H48" s="4"/>
      <c r="I48" s="4"/>
      <c r="J48" s="4"/>
      <c r="K48" s="4">
        <v>37</v>
      </c>
      <c r="L48" s="4"/>
      <c r="M48" s="4"/>
      <c r="N48" s="4"/>
      <c r="O48" s="4"/>
      <c r="P48" s="4">
        <v>49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3">
        <f t="shared" si="0"/>
        <v>86</v>
      </c>
      <c r="AQ48" s="4">
        <f t="shared" si="1"/>
        <v>2</v>
      </c>
      <c r="AR48" s="4">
        <f t="shared" si="2"/>
        <v>86</v>
      </c>
      <c r="AS48" s="4">
        <f t="shared" si="3"/>
        <v>0</v>
      </c>
      <c r="AT48" s="3">
        <f t="shared" si="4"/>
        <v>86</v>
      </c>
      <c r="AU48" s="4" t="str">
        <f>B48</f>
        <v>Knops</v>
      </c>
      <c r="AV48" s="4">
        <f>A48</f>
        <v>0</v>
      </c>
    </row>
    <row r="49" spans="2:48" s="12" customFormat="1" ht="15.75" customHeight="1">
      <c r="B49" s="25" t="s">
        <v>98</v>
      </c>
      <c r="C49" s="25" t="s">
        <v>99</v>
      </c>
      <c r="D49" s="26">
        <v>1962</v>
      </c>
      <c r="E49" s="25" t="s">
        <v>81</v>
      </c>
      <c r="F49" s="4"/>
      <c r="G49" s="4"/>
      <c r="H49" s="4"/>
      <c r="I49" s="4">
        <v>40</v>
      </c>
      <c r="J49" s="4"/>
      <c r="K49" s="4"/>
      <c r="L49" s="4"/>
      <c r="M49" s="4"/>
      <c r="N49" s="4"/>
      <c r="O49" s="4"/>
      <c r="P49" s="4"/>
      <c r="Q49" s="4"/>
      <c r="R49" s="4">
        <v>45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3">
        <f t="shared" si="0"/>
        <v>85</v>
      </c>
      <c r="AQ49" s="4">
        <f t="shared" si="1"/>
        <v>2</v>
      </c>
      <c r="AR49" s="4">
        <f t="shared" si="2"/>
        <v>85</v>
      </c>
      <c r="AS49" s="4">
        <f t="shared" si="3"/>
        <v>0</v>
      </c>
      <c r="AT49" s="3">
        <f t="shared" si="4"/>
        <v>85</v>
      </c>
      <c r="AU49" s="4" t="str">
        <f>B49</f>
        <v>Luscher</v>
      </c>
      <c r="AV49" s="6">
        <f>A49</f>
        <v>0</v>
      </c>
    </row>
    <row r="50" spans="1:46" ht="15.75" customHeight="1">
      <c r="A50" s="12"/>
      <c r="B50" s="33" t="s">
        <v>183</v>
      </c>
      <c r="C50" s="33" t="s">
        <v>184</v>
      </c>
      <c r="D50" s="33">
        <v>1959</v>
      </c>
      <c r="E50" s="33"/>
      <c r="V50" s="4">
        <v>43</v>
      </c>
      <c r="X50" s="12"/>
      <c r="AI50" s="4">
        <v>41</v>
      </c>
      <c r="AP50" s="3">
        <f t="shared" si="0"/>
        <v>84</v>
      </c>
      <c r="AQ50" s="4">
        <f t="shared" si="1"/>
        <v>2</v>
      </c>
      <c r="AR50" s="4">
        <f t="shared" si="2"/>
        <v>84</v>
      </c>
      <c r="AS50" s="4">
        <f t="shared" si="3"/>
        <v>0</v>
      </c>
      <c r="AT50" s="3">
        <f t="shared" si="4"/>
        <v>84</v>
      </c>
    </row>
    <row r="51" spans="1:46" ht="15.75" customHeight="1">
      <c r="A51" s="12"/>
      <c r="B51" s="21" t="s">
        <v>171</v>
      </c>
      <c r="C51" s="21" t="s">
        <v>172</v>
      </c>
      <c r="D51" s="21">
        <v>1963</v>
      </c>
      <c r="E51" s="21" t="s">
        <v>173</v>
      </c>
      <c r="S51" s="4">
        <v>42</v>
      </c>
      <c r="U51" s="4">
        <v>39</v>
      </c>
      <c r="AP51" s="3">
        <f t="shared" si="0"/>
        <v>81</v>
      </c>
      <c r="AQ51" s="4">
        <f t="shared" si="1"/>
        <v>2</v>
      </c>
      <c r="AR51" s="4">
        <f t="shared" si="2"/>
        <v>81</v>
      </c>
      <c r="AS51" s="4">
        <f t="shared" si="3"/>
        <v>0</v>
      </c>
      <c r="AT51" s="3">
        <f t="shared" si="4"/>
        <v>81</v>
      </c>
    </row>
    <row r="52" spans="1:46" ht="15.75" customHeight="1">
      <c r="A52" s="12"/>
      <c r="B52" s="33" t="s">
        <v>174</v>
      </c>
      <c r="C52" s="33" t="s">
        <v>70</v>
      </c>
      <c r="D52" s="33">
        <v>1959</v>
      </c>
      <c r="E52" s="33" t="s">
        <v>123</v>
      </c>
      <c r="U52" s="4">
        <v>42</v>
      </c>
      <c r="AB52" s="4">
        <v>35</v>
      </c>
      <c r="AP52" s="3">
        <f t="shared" si="0"/>
        <v>77</v>
      </c>
      <c r="AQ52" s="4">
        <f t="shared" si="1"/>
        <v>2</v>
      </c>
      <c r="AR52" s="4">
        <f t="shared" si="2"/>
        <v>77</v>
      </c>
      <c r="AS52" s="4">
        <f t="shared" si="3"/>
        <v>0</v>
      </c>
      <c r="AT52" s="3">
        <f t="shared" si="4"/>
        <v>77</v>
      </c>
    </row>
    <row r="53" spans="1:46" ht="15.75" customHeight="1">
      <c r="A53" s="12"/>
      <c r="B53" s="33" t="s">
        <v>181</v>
      </c>
      <c r="C53" s="33" t="s">
        <v>182</v>
      </c>
      <c r="D53" s="33">
        <v>1960</v>
      </c>
      <c r="E53" s="33"/>
      <c r="V53" s="4">
        <v>43</v>
      </c>
      <c r="AB53" s="4">
        <v>33</v>
      </c>
      <c r="AP53" s="3">
        <f t="shared" si="0"/>
        <v>76</v>
      </c>
      <c r="AQ53" s="4">
        <f t="shared" si="1"/>
        <v>2</v>
      </c>
      <c r="AR53" s="4">
        <f t="shared" si="2"/>
        <v>76</v>
      </c>
      <c r="AS53" s="4">
        <f t="shared" si="3"/>
        <v>0</v>
      </c>
      <c r="AT53" s="3">
        <f t="shared" si="4"/>
        <v>76</v>
      </c>
    </row>
    <row r="54" spans="1:46" ht="15.75" customHeight="1">
      <c r="A54" s="12"/>
      <c r="B54" s="30" t="s">
        <v>162</v>
      </c>
      <c r="C54" s="30" t="s">
        <v>139</v>
      </c>
      <c r="D54" s="30" t="s">
        <v>163</v>
      </c>
      <c r="E54" s="30" t="s">
        <v>164</v>
      </c>
      <c r="R54" s="4">
        <v>43</v>
      </c>
      <c r="X54" s="12"/>
      <c r="AB54" s="4">
        <v>32</v>
      </c>
      <c r="AP54" s="3">
        <f t="shared" si="0"/>
        <v>75</v>
      </c>
      <c r="AQ54" s="4">
        <f t="shared" si="1"/>
        <v>2</v>
      </c>
      <c r="AR54" s="4">
        <f t="shared" si="2"/>
        <v>75</v>
      </c>
      <c r="AS54" s="4">
        <f t="shared" si="3"/>
        <v>0</v>
      </c>
      <c r="AT54" s="3">
        <f t="shared" si="4"/>
        <v>75</v>
      </c>
    </row>
    <row r="55" spans="1:48" ht="15.75" customHeight="1">
      <c r="A55" s="12"/>
      <c r="B55" s="19" t="s">
        <v>142</v>
      </c>
      <c r="C55" s="19" t="s">
        <v>143</v>
      </c>
      <c r="D55" s="19"/>
      <c r="E55" s="20" t="s">
        <v>140</v>
      </c>
      <c r="M55" s="4">
        <v>39</v>
      </c>
      <c r="AC55" s="4">
        <v>36</v>
      </c>
      <c r="AP55" s="3">
        <f t="shared" si="0"/>
        <v>75</v>
      </c>
      <c r="AQ55" s="4">
        <f t="shared" si="1"/>
        <v>2</v>
      </c>
      <c r="AR55" s="4">
        <f t="shared" si="2"/>
        <v>75</v>
      </c>
      <c r="AS55" s="4">
        <f t="shared" si="3"/>
        <v>0</v>
      </c>
      <c r="AT55" s="3">
        <f t="shared" si="4"/>
        <v>75</v>
      </c>
      <c r="AU55" s="4" t="str">
        <f>B55</f>
        <v>KERRENS</v>
      </c>
      <c r="AV55" s="6">
        <f>A55</f>
        <v>0</v>
      </c>
    </row>
  </sheetData>
  <printOptions/>
  <pageMargins left="0.17" right="0.4724409448818898" top="0.2755905511811024" bottom="0.1968503937007874" header="0.2362204724409449" footer="0.1574803149606299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nordic-walking rhur eifel</cp:lastModifiedBy>
  <cp:lastPrinted>2008-11-07T19:43:10Z</cp:lastPrinted>
  <dcterms:created xsi:type="dcterms:W3CDTF">2005-08-12T14:48:04Z</dcterms:created>
  <dcterms:modified xsi:type="dcterms:W3CDTF">2008-12-09T17:58:41Z</dcterms:modified>
  <cp:category/>
  <cp:version/>
  <cp:contentType/>
  <cp:contentStatus/>
</cp:coreProperties>
</file>