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250" activeTab="0"/>
  </bookViews>
  <sheets>
    <sheet name="M55 (2010)" sheetId="1" r:id="rId1"/>
  </sheets>
  <definedNames>
    <definedName name="_xlnm._FilterDatabase" localSheetId="0" hidden="1">'M55 (2010)'!$A$2:$AX$2</definedName>
    <definedName name="_xlnm.Print_Titles" localSheetId="0">'M55 (2010)'!$2:$2</definedName>
  </definedNames>
  <calcPr fullCalcOnLoad="1"/>
</workbook>
</file>

<file path=xl/sharedStrings.xml><?xml version="1.0" encoding="utf-8"?>
<sst xmlns="http://schemas.openxmlformats.org/spreadsheetml/2006/main" count="175" uniqueCount="167">
  <si>
    <t>Senioren M 55: 55 bis 59 Jahre alt  (Jg. 1951 bis 1955)</t>
  </si>
  <si>
    <t>Platz</t>
  </si>
  <si>
    <t>Name</t>
  </si>
  <si>
    <t>Vorname</t>
  </si>
  <si>
    <t>Jg.</t>
  </si>
  <si>
    <t>Verein</t>
  </si>
  <si>
    <t xml:space="preserve">  Düren 99</t>
  </si>
  <si>
    <t xml:space="preserve">  Wegberg</t>
  </si>
  <si>
    <t xml:space="preserve">  Titz</t>
  </si>
  <si>
    <t xml:space="preserve">  Eschweiler</t>
  </si>
  <si>
    <t xml:space="preserve">  Parelloop</t>
  </si>
  <si>
    <t xml:space="preserve">  Eupen</t>
  </si>
  <si>
    <t xml:space="preserve">  Alsdorf</t>
  </si>
  <si>
    <t xml:space="preserve">  Kelmis</t>
  </si>
  <si>
    <t xml:space="preserve">  Simmerath</t>
  </si>
  <si>
    <t xml:space="preserve">  Baesweiler</t>
  </si>
  <si>
    <t xml:space="preserve">  Huchem-St./Jül.</t>
  </si>
  <si>
    <t xml:space="preserve">  Landgraaf</t>
  </si>
  <si>
    <t xml:space="preserve">  Steckenborn</t>
  </si>
  <si>
    <t xml:space="preserve">  Mützenich</t>
  </si>
  <si>
    <t xml:space="preserve">  Rohren</t>
  </si>
  <si>
    <t xml:space="preserve">  Konzen</t>
  </si>
  <si>
    <t xml:space="preserve">  Derichsweiler</t>
  </si>
  <si>
    <t xml:space="preserve">  Inde-Hahn</t>
  </si>
  <si>
    <t xml:space="preserve">  Herzogenrath</t>
  </si>
  <si>
    <t xml:space="preserve">  Roetgen</t>
  </si>
  <si>
    <t xml:space="preserve">  Eicherscheid</t>
  </si>
  <si>
    <t xml:space="preserve">  Obermaubach</t>
  </si>
  <si>
    <t xml:space="preserve">  Vossenack</t>
  </si>
  <si>
    <t xml:space="preserve">  Mausbach</t>
  </si>
  <si>
    <t xml:space="preserve">  Birkesdorf</t>
  </si>
  <si>
    <t xml:space="preserve">  Dürwiß</t>
  </si>
  <si>
    <t xml:space="preserve">  Bütgenbach</t>
  </si>
  <si>
    <t xml:space="preserve">  Unterbruch</t>
  </si>
  <si>
    <t xml:space="preserve">  Hambach</t>
  </si>
  <si>
    <t xml:space="preserve">  MC Eschweiler</t>
  </si>
  <si>
    <t xml:space="preserve">  Dürener TV</t>
  </si>
  <si>
    <t xml:space="preserve">  Würselen</t>
  </si>
  <si>
    <t xml:space="preserve">  Arnoldsweiler</t>
  </si>
  <si>
    <t xml:space="preserve">  Brunssum</t>
  </si>
  <si>
    <t xml:space="preserve">  Gillrath</t>
  </si>
  <si>
    <t xml:space="preserve">  Rursee</t>
  </si>
  <si>
    <t xml:space="preserve">  Linnich</t>
  </si>
  <si>
    <t xml:space="preserve">  Jülich</t>
  </si>
  <si>
    <t xml:space="preserve">  Summe </t>
  </si>
  <si>
    <t xml:space="preserve"> Anz. LÄUFE</t>
  </si>
  <si>
    <t xml:space="preserve">  15 BESTE</t>
  </si>
  <si>
    <t xml:space="preserve">  WEITERE</t>
  </si>
  <si>
    <t xml:space="preserve">  WERTUNG</t>
  </si>
  <si>
    <t>Name, Vorname</t>
  </si>
  <si>
    <t>Hanf</t>
  </si>
  <si>
    <t>Norbert</t>
  </si>
  <si>
    <t>Alemannia Aachen</t>
  </si>
  <si>
    <t>Peters</t>
  </si>
  <si>
    <t>Franz-Peter</t>
  </si>
  <si>
    <t>TV Kalterherberg</t>
  </si>
  <si>
    <t>Pfeiffer</t>
  </si>
  <si>
    <t>Heinz</t>
  </si>
  <si>
    <t>(Nörvenich)</t>
  </si>
  <si>
    <t>Paul</t>
  </si>
  <si>
    <t>Gruben</t>
  </si>
  <si>
    <t>Anton</t>
  </si>
  <si>
    <t>Germania Kirchberg</t>
  </si>
  <si>
    <t>Monschau</t>
  </si>
  <si>
    <t>Birkesdorfer Turnverein</t>
  </si>
  <si>
    <t>GKD-Lauftreff</t>
  </si>
  <si>
    <t>Maubauch</t>
  </si>
  <si>
    <t>Walter</t>
  </si>
  <si>
    <t>Horst</t>
  </si>
  <si>
    <t xml:space="preserve"> Werner</t>
  </si>
  <si>
    <t>Püttmann</t>
  </si>
  <si>
    <t xml:space="preserve"> Wilhelm</t>
  </si>
  <si>
    <t>Kaulard</t>
  </si>
  <si>
    <t xml:space="preserve"> Herbert</t>
  </si>
  <si>
    <t>Skikeller Kaulard &amp; Schroiff</t>
  </si>
  <si>
    <t>Minkenberg</t>
  </si>
  <si>
    <t xml:space="preserve"> Peter</t>
  </si>
  <si>
    <t>LG Posterholt</t>
  </si>
  <si>
    <t>TSV Alemannia Aachen</t>
  </si>
  <si>
    <t>Kühnapfel</t>
  </si>
  <si>
    <t xml:space="preserve"> Heribert</t>
  </si>
  <si>
    <t>VSV Grenzland Wegberg</t>
  </si>
  <si>
    <t>Mamok</t>
  </si>
  <si>
    <t xml:space="preserve"> Artur</t>
  </si>
  <si>
    <t>DJK Elmar Kohlscheid</t>
  </si>
  <si>
    <t>Steffen</t>
  </si>
  <si>
    <t xml:space="preserve"> Martin</t>
  </si>
  <si>
    <t>Viktoria Huppenbroich</t>
  </si>
  <si>
    <t>Latussek</t>
  </si>
  <si>
    <t xml:space="preserve"> Fritz</t>
  </si>
  <si>
    <t>FC Germania 07 Dürwiss</t>
  </si>
  <si>
    <t>Barth</t>
  </si>
  <si>
    <t xml:space="preserve"> Bruno</t>
  </si>
  <si>
    <t>Hamers</t>
  </si>
  <si>
    <t xml:space="preserve"> Harry</t>
  </si>
  <si>
    <t xml:space="preserve"> Hans</t>
  </si>
  <si>
    <t>DLC Aachen</t>
  </si>
  <si>
    <t xml:space="preserve"> Rainer</t>
  </si>
  <si>
    <t xml:space="preserve"> Franz-Josef</t>
  </si>
  <si>
    <t>Stüber</t>
  </si>
  <si>
    <t xml:space="preserve"> Gerald</t>
  </si>
  <si>
    <t>Waack</t>
  </si>
  <si>
    <t>DJK Frankenberg</t>
  </si>
  <si>
    <t>Wiertz</t>
  </si>
  <si>
    <t>FC Germania Vossenack</t>
  </si>
  <si>
    <t>Dahl</t>
  </si>
  <si>
    <t>SC Delphin Eschweiler</t>
  </si>
  <si>
    <t>Plum</t>
  </si>
  <si>
    <t>Koch</t>
  </si>
  <si>
    <t xml:space="preserve"> Michael</t>
  </si>
  <si>
    <t>BSG Sparkasse Aachen</t>
  </si>
  <si>
    <t>Hensgens</t>
  </si>
  <si>
    <t>Ettler</t>
  </si>
  <si>
    <t>TV Huchem-Stammeln</t>
  </si>
  <si>
    <t>Erler</t>
  </si>
  <si>
    <t>Dieter</t>
  </si>
  <si>
    <t>DJK HOLLERATH</t>
  </si>
  <si>
    <t>Roder</t>
  </si>
  <si>
    <t>Gerd</t>
  </si>
  <si>
    <t>Claahsen</t>
  </si>
  <si>
    <t>Uli</t>
  </si>
  <si>
    <t>SV BERGWACHT ROHREN</t>
  </si>
  <si>
    <t>Schwanen</t>
  </si>
  <si>
    <t>Jan</t>
  </si>
  <si>
    <t>STB LANDGRAAF</t>
  </si>
  <si>
    <t>Vanherk</t>
  </si>
  <si>
    <t>Marcel</t>
  </si>
  <si>
    <t>Braun</t>
  </si>
  <si>
    <t>Wolfgang</t>
  </si>
  <si>
    <t>Ruhr Eifel Club</t>
  </si>
  <si>
    <t>Brunssum</t>
  </si>
  <si>
    <t>Ad</t>
  </si>
  <si>
    <t>Bierstekers</t>
  </si>
  <si>
    <t>Berthold</t>
  </si>
  <si>
    <t>Altdorf</t>
  </si>
  <si>
    <t>Werner</t>
  </si>
  <si>
    <t>Matthias</t>
  </si>
  <si>
    <t>Völl</t>
  </si>
  <si>
    <t>Günter</t>
  </si>
  <si>
    <t>LG Mützenich</t>
  </si>
  <si>
    <t>ohne Verein</t>
  </si>
  <si>
    <t>LG Stolberg</t>
  </si>
  <si>
    <t>Equipe Contenance</t>
  </si>
  <si>
    <t>Hamboch</t>
  </si>
  <si>
    <t>Hein-Josef</t>
  </si>
  <si>
    <t>Marechal</t>
  </si>
  <si>
    <t>Roger</t>
  </si>
  <si>
    <t>Calles</t>
  </si>
  <si>
    <t>Seeliger</t>
  </si>
  <si>
    <t>(Gulpen)</t>
  </si>
  <si>
    <t>Wolff</t>
  </si>
  <si>
    <t>LAC Eupen</t>
  </si>
  <si>
    <t>Team Coolart</t>
  </si>
  <si>
    <t>Knauf</t>
  </si>
  <si>
    <t>Josef</t>
  </si>
  <si>
    <t>SC Bleialf</t>
  </si>
  <si>
    <t>Altstadtcops Düsseldorf</t>
  </si>
  <si>
    <t>Stüber,  Gerald</t>
  </si>
  <si>
    <t>Peters, Franz-Peter</t>
  </si>
  <si>
    <t>Kaulard,  Herbert</t>
  </si>
  <si>
    <t>Peters, Horst</t>
  </si>
  <si>
    <t>Pfeiffer, Heinz</t>
  </si>
  <si>
    <t>Hamers,  Harry</t>
  </si>
  <si>
    <t>Hanf, Norbert</t>
  </si>
  <si>
    <t>Gruben, Anton</t>
  </si>
  <si>
    <t>Maubauch, Walter</t>
  </si>
  <si>
    <t>Marechal, Roger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</si>
</sst>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407]dddd\,\ d\.\ mmmm\ yyyy"/>
    <numFmt numFmtId="166" formatCode="[$-407]d/\ mmm/;@"/>
    <numFmt numFmtId="167" formatCode="dd/mmm/"/>
    <numFmt numFmtId="168" formatCode="dd/\ mmm/"/>
    <numFmt numFmtId="169" formatCode="mmm\ yyyy"/>
    <numFmt numFmtId="170" formatCode="#,##0\ &quot;m&quot;"/>
    <numFmt numFmtId="171" formatCode="#,##0\ &quot;DM&quot;;\-#,##0\ &quot;DM&quot;"/>
    <numFmt numFmtId="172" formatCode="#,##0\ &quot;DM&quot;;[Red]\-#,##0\ &quot;DM&quot;"/>
    <numFmt numFmtId="173" formatCode="#,##0.00\ &quot;DM&quot;;\-#,##0.00\ &quot;DM&quot;"/>
    <numFmt numFmtId="174" formatCode="#,##0.00\ &quot;DM&quot;;[Red]\-#,##0.00\ &quot;DM&quot;"/>
    <numFmt numFmtId="175" formatCode="_-* #,##0\ &quot;DM&quot;_-;\-* #,##0\ &quot;DM&quot;_-;_-* &quot;-&quot;\ &quot;DM&quot;_-;_-@_-"/>
    <numFmt numFmtId="176" formatCode="_-* #,##0\ _D_M_-;\-* #,##0\ _D_M_-;_-* &quot;-&quot;\ _D_M_-;_-@_-"/>
    <numFmt numFmtId="177" formatCode="_-* #,##0.00\ &quot;DM&quot;_-;\-* #,##0.00\ &quot;DM&quot;_-;_-* &quot;-&quot;??\ &quot;DM&quot;_-;_-@_-"/>
    <numFmt numFmtId="178" formatCode="_-* #,##0.00\ _D_M_-;\-* #,##0.00\ _D_M_-;_-* &quot;-&quot;??\ _D_M_-;_-@_-"/>
    <numFmt numFmtId="179" formatCode="h:mm"/>
    <numFmt numFmtId="180" formatCode="m:ss"/>
    <numFmt numFmtId="181" formatCode="0.0\ &quot;Runden&quot;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[$-F800]dddd\,\ mmmm\ dd\,\ yyyy"/>
    <numFmt numFmtId="187" formatCode="ddd\,\ dd/mm/yyyy"/>
    <numFmt numFmtId="188" formatCode="ddd\,\ dd/\ mmm/"/>
    <numFmt numFmtId="189" formatCode="ddd\,\ dd/\ mmm"/>
    <numFmt numFmtId="190" formatCode="ddd\,\ dd/mmm"/>
    <numFmt numFmtId="191" formatCode="0.0\ &quot;km&quot;"/>
    <numFmt numFmtId="192" formatCode="0\ &quot;km&quot;"/>
    <numFmt numFmtId="193" formatCode="0\ &quot;P.&quot;"/>
    <numFmt numFmtId="194" formatCode="#,##0.0\ &quot;km&quot;"/>
    <numFmt numFmtId="195" formatCode="00"/>
    <numFmt numFmtId="196" formatCode="0\ &quot;kcal / km&quot;"/>
    <numFmt numFmtId="197" formatCode="0\ &quot;ml / km&quot;"/>
    <numFmt numFmtId="198" formatCode="ddd\,\ dd/mm/"/>
    <numFmt numFmtId="199" formatCode="0.#\ &quot;Runden&quot;"/>
    <numFmt numFmtId="200" formatCode="0.0\ &quot;s&quot;"/>
    <numFmt numFmtId="201" formatCode="0.00\ &quot;m&quot;"/>
    <numFmt numFmtId="202" formatCode="#,##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color indexed="10"/>
      <name val="Arial Black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9"/>
      <name val="Verdana"/>
      <family val="2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0.5"/>
      <color indexed="8"/>
      <name val="Courier New"/>
      <family val="3"/>
    </font>
    <font>
      <b/>
      <u val="single"/>
      <sz val="8"/>
      <name val="Arial"/>
      <family val="2"/>
    </font>
    <font>
      <b/>
      <sz val="9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2" borderId="2" xfId="0" applyFont="1" applyFill="1" applyBorder="1" applyAlignment="1">
      <alignment horizontal="center" vertical="center" textRotation="180"/>
    </xf>
    <xf numFmtId="0" fontId="5" fillId="3" borderId="3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top" textRotation="180"/>
    </xf>
    <xf numFmtId="202" fontId="5" fillId="5" borderId="3" xfId="0" applyNumberFormat="1" applyFont="1" applyFill="1" applyBorder="1" applyAlignment="1">
      <alignment horizontal="center" vertical="center" textRotation="180"/>
    </xf>
    <xf numFmtId="0" fontId="5" fillId="5" borderId="3" xfId="0" applyNumberFormat="1" applyFont="1" applyFill="1" applyBorder="1" applyAlignment="1">
      <alignment horizontal="center" vertical="center" textRotation="180"/>
    </xf>
    <xf numFmtId="0" fontId="5" fillId="3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textRotation="180"/>
    </xf>
    <xf numFmtId="0" fontId="0" fillId="0" borderId="3" xfId="0" applyFont="1" applyBorder="1" applyAlignment="1">
      <alignment textRotation="90"/>
    </xf>
    <xf numFmtId="0" fontId="0" fillId="0" borderId="3" xfId="0" applyNumberFormat="1" applyBorder="1" applyAlignment="1" applyProtection="1">
      <alignment/>
      <protection locked="0"/>
    </xf>
    <xf numFmtId="0" fontId="6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/>
    </xf>
    <xf numFmtId="0" fontId="5" fillId="0" borderId="3" xfId="0" applyFont="1" applyFill="1" applyBorder="1" applyAlignment="1">
      <alignment vertical="center"/>
    </xf>
    <xf numFmtId="0" fontId="4" fillId="0" borderId="4" xfId="0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6" fillId="6" borderId="3" xfId="0" applyFont="1" applyFill="1" applyBorder="1" applyAlignment="1">
      <alignment wrapText="1"/>
    </xf>
    <xf numFmtId="0" fontId="0" fillId="0" borderId="3" xfId="0" applyNumberFormat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8" fillId="6" borderId="3" xfId="0" applyFont="1" applyFill="1" applyBorder="1" applyAlignment="1">
      <alignment wrapText="1"/>
    </xf>
    <xf numFmtId="0" fontId="9" fillId="0" borderId="3" xfId="20" applyFont="1" applyFill="1" applyBorder="1" applyAlignment="1">
      <alignment wrapText="1"/>
      <protection/>
    </xf>
    <xf numFmtId="0" fontId="9" fillId="0" borderId="3" xfId="20" applyFont="1" applyFill="1" applyBorder="1" applyAlignment="1">
      <alignment horizontal="right" wrapText="1"/>
      <protection/>
    </xf>
    <xf numFmtId="0" fontId="9" fillId="0" borderId="3" xfId="19" applyFont="1" applyFill="1" applyBorder="1" applyAlignment="1">
      <alignment wrapText="1"/>
      <protection/>
    </xf>
    <xf numFmtId="0" fontId="9" fillId="0" borderId="3" xfId="19" applyFont="1" applyFill="1" applyBorder="1" applyAlignment="1">
      <alignment horizontal="right" wrapText="1"/>
      <protection/>
    </xf>
    <xf numFmtId="0" fontId="0" fillId="0" borderId="3" xfId="0" applyBorder="1" applyAlignment="1" applyProtection="1">
      <alignment/>
      <protection locked="0"/>
    </xf>
    <xf numFmtId="1" fontId="0" fillId="0" borderId="3" xfId="0" applyNumberFormat="1" applyBorder="1" applyAlignment="1">
      <alignment/>
    </xf>
    <xf numFmtId="0" fontId="11" fillId="0" borderId="3" xfId="0" applyFont="1" applyFill="1" applyBorder="1" applyAlignment="1">
      <alignment wrapText="1"/>
    </xf>
    <xf numFmtId="0" fontId="0" fillId="0" borderId="3" xfId="0" applyFont="1" applyBorder="1" applyAlignment="1">
      <alignment/>
    </xf>
    <xf numFmtId="0" fontId="12" fillId="0" borderId="3" xfId="0" applyFont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center" textRotation="180"/>
    </xf>
    <xf numFmtId="0" fontId="5" fillId="0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 applyProtection="1">
      <alignment/>
      <protection locked="0"/>
    </xf>
    <xf numFmtId="0" fontId="4" fillId="0" borderId="3" xfId="0" applyNumberFormat="1" applyFont="1" applyBorder="1" applyAlignment="1" applyProtection="1">
      <alignment/>
      <protection locked="0"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Font="1" applyFill="1" applyBorder="1" applyAlignment="1">
      <alignment horizontal="left" wrapText="1"/>
    </xf>
    <xf numFmtId="0" fontId="0" fillId="0" borderId="3" xfId="0" applyFill="1" applyBorder="1" applyAlignment="1">
      <alignment/>
    </xf>
    <xf numFmtId="0" fontId="0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left" wrapText="1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vertical="center"/>
    </xf>
    <xf numFmtId="1" fontId="4" fillId="0" borderId="3" xfId="0" applyNumberFormat="1" applyFont="1" applyBorder="1" applyAlignment="1">
      <alignment/>
    </xf>
    <xf numFmtId="0" fontId="5" fillId="6" borderId="3" xfId="0" applyFont="1" applyFill="1" applyBorder="1" applyAlignment="1">
      <alignment wrapText="1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3" xfId="0" applyNumberFormat="1" applyFont="1" applyBorder="1" applyAlignment="1" applyProtection="1">
      <alignment/>
      <protection locked="0"/>
    </xf>
    <xf numFmtId="0" fontId="4" fillId="0" borderId="3" xfId="0" applyFont="1" applyBorder="1" applyAlignment="1">
      <alignment/>
    </xf>
    <xf numFmtId="0" fontId="15" fillId="6" borderId="3" xfId="0" applyFont="1" applyFill="1" applyBorder="1" applyAlignment="1">
      <alignment wrapText="1"/>
    </xf>
  </cellXfs>
  <cellStyles count="10">
    <cellStyle name="Normal" xfId="0"/>
    <cellStyle name="Followed Hyperlink" xfId="15"/>
    <cellStyle name="Comma" xfId="16"/>
    <cellStyle name="Comma [0]" xfId="17"/>
    <cellStyle name="Hyperlink" xfId="18"/>
    <cellStyle name="Normal_15,7km" xfId="19"/>
    <cellStyle name="Normal_Feuil1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AX44"/>
  <sheetViews>
    <sheetView showGridLines="0" tabSelected="1" zoomScale="75" zoomScaleNormal="75" workbookViewId="0" topLeftCell="A1">
      <pane ySplit="2" topLeftCell="BM3" activePane="bottomLeft" state="frozen"/>
      <selection pane="topLeft" activeCell="A2" sqref="A2"/>
      <selection pane="bottomLeft" activeCell="B20" sqref="B20"/>
    </sheetView>
  </sheetViews>
  <sheetFormatPr defaultColWidth="11.421875" defaultRowHeight="12.75"/>
  <cols>
    <col min="1" max="1" width="5.140625" style="15" bestFit="1" customWidth="1"/>
    <col min="2" max="2" width="12.140625" style="16" customWidth="1"/>
    <col min="3" max="3" width="8.7109375" style="16" customWidth="1"/>
    <col min="4" max="4" width="6.421875" style="16" bestFit="1" customWidth="1"/>
    <col min="5" max="5" width="1.7109375" style="16" customWidth="1"/>
    <col min="6" max="24" width="2.28125" style="16" customWidth="1"/>
    <col min="25" max="36" width="2.7109375" style="16" customWidth="1"/>
    <col min="37" max="39" width="3.140625" style="16" bestFit="1" customWidth="1"/>
    <col min="40" max="40" width="4.00390625" style="16" bestFit="1" customWidth="1"/>
    <col min="41" max="42" width="3.140625" style="16" bestFit="1" customWidth="1"/>
    <col min="43" max="43" width="3.00390625" style="16" bestFit="1" customWidth="1"/>
    <col min="44" max="44" width="4.7109375" style="17" customWidth="1"/>
    <col min="45" max="45" width="3.421875" style="17" customWidth="1"/>
    <col min="46" max="48" width="4.7109375" style="17" customWidth="1"/>
    <col min="49" max="49" width="20.421875" style="16" customWidth="1"/>
    <col min="50" max="50" width="4.57421875" style="16" customWidth="1"/>
    <col min="51" max="16384" width="11.421875" style="16" customWidth="1"/>
  </cols>
  <sheetData>
    <row r="1" spans="1:48" s="2" customFormat="1" ht="14.25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1"/>
      <c r="AS1" s="1"/>
      <c r="AT1" s="1"/>
      <c r="AU1" s="1"/>
      <c r="AV1" s="1"/>
    </row>
    <row r="2" spans="1:50" s="10" customFormat="1" ht="73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  <c r="AC2" s="5" t="s">
        <v>29</v>
      </c>
      <c r="AD2" s="5" t="s">
        <v>30</v>
      </c>
      <c r="AE2" s="5" t="s">
        <v>31</v>
      </c>
      <c r="AF2" s="5" t="s">
        <v>32</v>
      </c>
      <c r="AG2" s="5" t="s">
        <v>33</v>
      </c>
      <c r="AH2" s="5" t="s">
        <v>34</v>
      </c>
      <c r="AI2" s="5" t="s">
        <v>35</v>
      </c>
      <c r="AJ2" s="5" t="s">
        <v>36</v>
      </c>
      <c r="AK2" s="5" t="s">
        <v>37</v>
      </c>
      <c r="AL2" s="5" t="s">
        <v>38</v>
      </c>
      <c r="AM2" s="5" t="s">
        <v>39</v>
      </c>
      <c r="AN2" s="5" t="s">
        <v>40</v>
      </c>
      <c r="AO2" s="5" t="s">
        <v>41</v>
      </c>
      <c r="AP2" s="5" t="s">
        <v>42</v>
      </c>
      <c r="AQ2" s="5" t="s">
        <v>43</v>
      </c>
      <c r="AR2" s="6" t="s">
        <v>44</v>
      </c>
      <c r="AS2" s="7" t="s">
        <v>45</v>
      </c>
      <c r="AT2" s="7" t="s">
        <v>46</v>
      </c>
      <c r="AU2" s="7" t="s">
        <v>47</v>
      </c>
      <c r="AV2" s="35" t="s">
        <v>48</v>
      </c>
      <c r="AW2" s="8" t="s">
        <v>49</v>
      </c>
      <c r="AX2" s="9" t="s">
        <v>1</v>
      </c>
    </row>
    <row r="3" spans="1:50" s="10" customFormat="1" ht="15.75" customHeight="1">
      <c r="A3" s="41">
        <v>1</v>
      </c>
      <c r="B3" s="45" t="s">
        <v>53</v>
      </c>
      <c r="C3" s="46" t="s">
        <v>54</v>
      </c>
      <c r="D3" s="47">
        <v>1954</v>
      </c>
      <c r="E3" s="45" t="s">
        <v>55</v>
      </c>
      <c r="F3" s="16">
        <v>50</v>
      </c>
      <c r="G3" s="16">
        <v>49</v>
      </c>
      <c r="H3" s="16"/>
      <c r="I3" s="16">
        <v>49</v>
      </c>
      <c r="J3" s="16">
        <v>46</v>
      </c>
      <c r="K3" s="16"/>
      <c r="L3" s="16">
        <v>47</v>
      </c>
      <c r="M3" s="16"/>
      <c r="N3" s="16">
        <v>50</v>
      </c>
      <c r="O3" s="16">
        <v>49</v>
      </c>
      <c r="P3" s="16">
        <v>47</v>
      </c>
      <c r="Q3" s="16">
        <v>43</v>
      </c>
      <c r="R3" s="16">
        <v>47</v>
      </c>
      <c r="S3" s="16">
        <v>49</v>
      </c>
      <c r="T3" s="16">
        <v>48</v>
      </c>
      <c r="U3" s="16"/>
      <c r="V3" s="16"/>
      <c r="W3" s="16"/>
      <c r="X3" s="16"/>
      <c r="Y3" s="16">
        <v>47</v>
      </c>
      <c r="Z3" s="16">
        <v>49</v>
      </c>
      <c r="AA3" s="16"/>
      <c r="AB3" s="16"/>
      <c r="AC3" s="16">
        <v>48</v>
      </c>
      <c r="AD3" s="16"/>
      <c r="AE3" s="16">
        <v>48</v>
      </c>
      <c r="AF3" s="16"/>
      <c r="AG3" s="17"/>
      <c r="AH3" s="17">
        <v>49</v>
      </c>
      <c r="AI3" s="16"/>
      <c r="AJ3" s="16">
        <v>49</v>
      </c>
      <c r="AK3" s="16"/>
      <c r="AL3" s="16">
        <v>50</v>
      </c>
      <c r="AM3" s="16"/>
      <c r="AN3" s="16">
        <v>50</v>
      </c>
      <c r="AO3" s="16"/>
      <c r="AP3" s="16">
        <v>47</v>
      </c>
      <c r="AQ3" s="16"/>
      <c r="AR3" s="13">
        <f aca="true" t="shared" si="0" ref="AR3:AR44">SUM(F3:AQ3)</f>
        <v>1011</v>
      </c>
      <c r="AS3" s="13">
        <f>COUNT(F3:AQ3)</f>
        <v>21</v>
      </c>
      <c r="AT3" s="13">
        <f aca="true" t="shared" si="1" ref="AT3:AT44">IF(COUNT(F3:AQ3)&gt;0,LARGE(F3:AQ3,1),0)+IF(COUNT(F3:AQ3)&gt;1,LARGE(F3:AQ3,2),0)+IF(COUNT(F3:AQ3)&gt;2,LARGE(F3:AQ3,3),0)+IF(COUNT(F3:AQ3)&gt;3,LARGE(F3:AQ3,4),0)+IF(COUNT(F3:AQ3)&gt;4,LARGE(F3:AQ3,5),0)+IF(COUNT(F3:AQ3)&gt;5,LARGE(F3:AQ3,6),0)+IF(COUNT(F3:AQ3)&gt;6,LARGE(F3:AQ3,7),0)+IF(COUNT(F3:AQ3)&gt;7,LARGE(F3:AQ3,8),0)+IF(COUNT(F3:AQ3)&gt;8,LARGE(F3:AQ3,9),0)+IF(COUNT(F3:AQ3)&gt;9,LARGE(F3:AQ3,10),0)+IF(COUNT(F3:AQ3)&gt;10,LARGE(F3:AQ3,11),0)+IF(COUNT(F3:AQ3)&gt;11,LARGE(F3:AQ3,12),0)+IF(COUNT(F3:AQ3)&gt;12,LARGE(F3:AQ3,13),0)+IF(COUNT(F3:AQ3)&gt;13,LARGE(F3:AQ3,14),0)+IF(COUNT(F3:AQ3)&gt;14,LARGE(F3:AQ3,15),0)</f>
        <v>734</v>
      </c>
      <c r="AU3" s="13">
        <f aca="true" t="shared" si="2" ref="AU3:AU44">IF(COUNT(F3:AQ3)&lt;22,IF(COUNT(F3:AQ3)&gt;14,(COUNT(F3:AQ3)-15),0)*20,120)</f>
        <v>120</v>
      </c>
      <c r="AV3" s="36">
        <f aca="true" t="shared" si="3" ref="AV3:AV44">AT3+AU3</f>
        <v>854</v>
      </c>
      <c r="AW3" s="16" t="s">
        <v>158</v>
      </c>
      <c r="AX3" s="16">
        <v>4</v>
      </c>
    </row>
    <row r="4" spans="1:50" s="10" customFormat="1" ht="15.75" customHeight="1">
      <c r="A4" s="41">
        <v>2</v>
      </c>
      <c r="B4" s="45" t="s">
        <v>72</v>
      </c>
      <c r="C4" s="46" t="s">
        <v>73</v>
      </c>
      <c r="D4" s="47">
        <v>1951</v>
      </c>
      <c r="E4" s="45" t="s">
        <v>74</v>
      </c>
      <c r="F4" s="16"/>
      <c r="G4" s="16">
        <v>47</v>
      </c>
      <c r="H4" s="16">
        <v>50</v>
      </c>
      <c r="I4" s="16">
        <v>43</v>
      </c>
      <c r="J4" s="16">
        <v>34</v>
      </c>
      <c r="K4" s="16">
        <v>44</v>
      </c>
      <c r="L4" s="16">
        <v>44</v>
      </c>
      <c r="M4" s="16">
        <v>46</v>
      </c>
      <c r="N4" s="16">
        <v>47</v>
      </c>
      <c r="O4" s="16">
        <v>48</v>
      </c>
      <c r="P4" s="16">
        <v>48</v>
      </c>
      <c r="Q4" s="16">
        <v>42</v>
      </c>
      <c r="R4" s="16">
        <v>46</v>
      </c>
      <c r="S4" s="16">
        <v>49</v>
      </c>
      <c r="T4" s="16">
        <v>44</v>
      </c>
      <c r="U4" s="16">
        <v>48</v>
      </c>
      <c r="V4" s="16">
        <v>47</v>
      </c>
      <c r="W4" s="16">
        <v>49</v>
      </c>
      <c r="X4" s="16"/>
      <c r="Y4" s="16">
        <v>50</v>
      </c>
      <c r="Z4" s="16">
        <v>49</v>
      </c>
      <c r="AA4" s="16">
        <v>49</v>
      </c>
      <c r="AB4" s="16"/>
      <c r="AC4" s="16">
        <v>45</v>
      </c>
      <c r="AD4" s="16">
        <v>45</v>
      </c>
      <c r="AE4" s="16"/>
      <c r="AF4" s="16"/>
      <c r="AG4" s="16">
        <v>46</v>
      </c>
      <c r="AH4" s="17">
        <v>48</v>
      </c>
      <c r="AI4" s="16"/>
      <c r="AJ4" s="16">
        <v>48</v>
      </c>
      <c r="AK4" s="16"/>
      <c r="AL4" s="16"/>
      <c r="AM4" s="16"/>
      <c r="AN4" s="16"/>
      <c r="AO4" s="16">
        <v>45</v>
      </c>
      <c r="AP4" s="16"/>
      <c r="AQ4" s="16"/>
      <c r="AR4" s="13">
        <f>SUM(F4:AQ4)</f>
        <v>1201</v>
      </c>
      <c r="AS4" s="13">
        <f aca="true" t="shared" si="4" ref="AS4:AS44">COUNT(F4:AQ4)</f>
        <v>26</v>
      </c>
      <c r="AT4" s="13">
        <f t="shared" si="1"/>
        <v>723</v>
      </c>
      <c r="AU4" s="13">
        <f t="shared" si="2"/>
        <v>120</v>
      </c>
      <c r="AV4" s="36">
        <f t="shared" si="3"/>
        <v>843</v>
      </c>
      <c r="AW4" s="16" t="s">
        <v>159</v>
      </c>
      <c r="AX4" s="16">
        <v>1</v>
      </c>
    </row>
    <row r="5" spans="1:50" s="10" customFormat="1" ht="15.75" customHeight="1">
      <c r="A5" s="41">
        <v>3</v>
      </c>
      <c r="B5" s="45" t="s">
        <v>93</v>
      </c>
      <c r="C5" s="46" t="s">
        <v>94</v>
      </c>
      <c r="D5" s="47">
        <v>1954</v>
      </c>
      <c r="E5" s="45"/>
      <c r="F5" s="16"/>
      <c r="G5" s="16">
        <v>43</v>
      </c>
      <c r="H5" s="16">
        <v>49</v>
      </c>
      <c r="I5" s="16"/>
      <c r="J5" s="16">
        <v>31</v>
      </c>
      <c r="K5" s="16">
        <v>37</v>
      </c>
      <c r="L5" s="16">
        <v>42</v>
      </c>
      <c r="M5" s="16">
        <v>41</v>
      </c>
      <c r="N5" s="16">
        <v>46</v>
      </c>
      <c r="O5" s="16">
        <v>44</v>
      </c>
      <c r="P5" s="16">
        <v>46</v>
      </c>
      <c r="Q5" s="16">
        <v>41</v>
      </c>
      <c r="R5" s="16">
        <v>36</v>
      </c>
      <c r="S5" s="16">
        <v>47</v>
      </c>
      <c r="T5" s="16">
        <v>38</v>
      </c>
      <c r="U5" s="16">
        <v>43</v>
      </c>
      <c r="V5" s="16">
        <v>42</v>
      </c>
      <c r="W5" s="16">
        <v>50</v>
      </c>
      <c r="X5" s="16">
        <v>45</v>
      </c>
      <c r="Y5" s="16">
        <v>39</v>
      </c>
      <c r="Z5" s="16">
        <v>47</v>
      </c>
      <c r="AA5" s="16">
        <v>42</v>
      </c>
      <c r="AB5" s="16"/>
      <c r="AC5" s="16">
        <v>41</v>
      </c>
      <c r="AD5" s="16">
        <v>41</v>
      </c>
      <c r="AE5" s="16">
        <v>39</v>
      </c>
      <c r="AF5" s="16">
        <v>32</v>
      </c>
      <c r="AG5" s="17">
        <v>49</v>
      </c>
      <c r="AH5" s="16">
        <v>49</v>
      </c>
      <c r="AI5" s="16">
        <v>44</v>
      </c>
      <c r="AJ5" s="16">
        <v>45</v>
      </c>
      <c r="AK5" s="16">
        <v>46</v>
      </c>
      <c r="AL5" s="16">
        <v>47</v>
      </c>
      <c r="AM5" s="16">
        <v>42</v>
      </c>
      <c r="AN5" s="17">
        <v>48</v>
      </c>
      <c r="AO5" s="16">
        <v>49</v>
      </c>
      <c r="AP5" s="16">
        <v>45</v>
      </c>
      <c r="AQ5" s="16"/>
      <c r="AR5" s="13">
        <f>SUM(F5:AQ5)</f>
        <v>1466</v>
      </c>
      <c r="AS5" s="13">
        <f>COUNT(F5:AQ5)</f>
        <v>34</v>
      </c>
      <c r="AT5" s="13">
        <f t="shared" si="1"/>
        <v>708</v>
      </c>
      <c r="AU5" s="13">
        <f t="shared" si="2"/>
        <v>120</v>
      </c>
      <c r="AV5" s="36">
        <f t="shared" si="3"/>
        <v>828</v>
      </c>
      <c r="AW5" s="16" t="s">
        <v>162</v>
      </c>
      <c r="AX5" s="16">
        <v>3</v>
      </c>
    </row>
    <row r="6" spans="1:50" s="10" customFormat="1" ht="15.75" customHeight="1">
      <c r="A6" s="41">
        <v>4</v>
      </c>
      <c r="B6" s="45" t="s">
        <v>50</v>
      </c>
      <c r="C6" s="46" t="s">
        <v>51</v>
      </c>
      <c r="D6" s="47">
        <v>1953</v>
      </c>
      <c r="E6" s="45" t="s">
        <v>52</v>
      </c>
      <c r="F6" s="16">
        <v>50</v>
      </c>
      <c r="G6" s="16">
        <v>43</v>
      </c>
      <c r="H6" s="16">
        <v>47</v>
      </c>
      <c r="I6" s="16">
        <v>40</v>
      </c>
      <c r="J6" s="16">
        <v>27</v>
      </c>
      <c r="K6" s="16">
        <v>34</v>
      </c>
      <c r="L6" s="16">
        <v>38</v>
      </c>
      <c r="M6" s="16">
        <v>42</v>
      </c>
      <c r="N6" s="16">
        <v>43</v>
      </c>
      <c r="O6" s="16">
        <v>41</v>
      </c>
      <c r="P6" s="16">
        <v>45</v>
      </c>
      <c r="Q6" s="16">
        <v>33</v>
      </c>
      <c r="R6" s="16">
        <v>40</v>
      </c>
      <c r="S6" s="16">
        <v>49</v>
      </c>
      <c r="T6" s="16">
        <v>36</v>
      </c>
      <c r="U6" s="16">
        <v>47</v>
      </c>
      <c r="V6" s="16">
        <v>43</v>
      </c>
      <c r="W6" s="16">
        <v>49</v>
      </c>
      <c r="X6" s="16">
        <v>42</v>
      </c>
      <c r="Y6" s="16">
        <v>46</v>
      </c>
      <c r="Z6" s="16">
        <v>46</v>
      </c>
      <c r="AA6" s="16">
        <v>41</v>
      </c>
      <c r="AB6" s="16"/>
      <c r="AC6" s="16">
        <v>37</v>
      </c>
      <c r="AD6" s="16">
        <v>40</v>
      </c>
      <c r="AE6" s="16">
        <v>37</v>
      </c>
      <c r="AF6" s="16">
        <v>29</v>
      </c>
      <c r="AG6" s="17">
        <v>48</v>
      </c>
      <c r="AH6" s="17">
        <v>50</v>
      </c>
      <c r="AI6" s="16">
        <v>43</v>
      </c>
      <c r="AJ6" s="16">
        <v>44</v>
      </c>
      <c r="AK6" s="16">
        <v>45</v>
      </c>
      <c r="AL6" s="16">
        <v>46</v>
      </c>
      <c r="AM6" s="16">
        <v>40</v>
      </c>
      <c r="AN6" s="17">
        <v>47</v>
      </c>
      <c r="AO6" s="16">
        <v>46</v>
      </c>
      <c r="AP6" s="16">
        <v>44</v>
      </c>
      <c r="AQ6" s="16"/>
      <c r="AR6" s="13">
        <f>SUM(F6:AQ6)</f>
        <v>1518</v>
      </c>
      <c r="AS6" s="13">
        <f t="shared" si="4"/>
        <v>36</v>
      </c>
      <c r="AT6" s="13">
        <f t="shared" si="1"/>
        <v>705</v>
      </c>
      <c r="AU6" s="13">
        <f t="shared" si="2"/>
        <v>120</v>
      </c>
      <c r="AV6" s="36">
        <f t="shared" si="3"/>
        <v>825</v>
      </c>
      <c r="AW6" s="16" t="s">
        <v>163</v>
      </c>
      <c r="AX6" s="16">
        <v>2</v>
      </c>
    </row>
    <row r="7" spans="1:50" s="10" customFormat="1" ht="15.75" customHeight="1">
      <c r="A7" s="41">
        <v>5</v>
      </c>
      <c r="B7" s="45" t="s">
        <v>60</v>
      </c>
      <c r="C7" s="46" t="s">
        <v>61</v>
      </c>
      <c r="D7" s="47">
        <v>1955</v>
      </c>
      <c r="E7" s="45" t="s">
        <v>62</v>
      </c>
      <c r="F7" s="16">
        <v>45</v>
      </c>
      <c r="G7" s="16">
        <v>45</v>
      </c>
      <c r="H7" s="16">
        <v>46</v>
      </c>
      <c r="I7" s="16">
        <v>38</v>
      </c>
      <c r="J7" s="16"/>
      <c r="K7" s="16">
        <v>33</v>
      </c>
      <c r="L7" s="16">
        <v>36</v>
      </c>
      <c r="M7" s="16"/>
      <c r="N7" s="16">
        <v>38</v>
      </c>
      <c r="O7" s="16">
        <v>39</v>
      </c>
      <c r="P7" s="16">
        <v>41</v>
      </c>
      <c r="Q7" s="16">
        <v>40</v>
      </c>
      <c r="R7" s="16"/>
      <c r="S7" s="16">
        <v>41</v>
      </c>
      <c r="T7" s="16"/>
      <c r="U7" s="16"/>
      <c r="V7" s="16">
        <v>39</v>
      </c>
      <c r="W7" s="16">
        <v>39</v>
      </c>
      <c r="X7" s="16">
        <v>37</v>
      </c>
      <c r="Y7" s="16"/>
      <c r="Z7" s="16"/>
      <c r="AA7" s="16"/>
      <c r="AB7" s="16"/>
      <c r="AC7" s="16"/>
      <c r="AD7" s="16">
        <v>34</v>
      </c>
      <c r="AE7" s="16">
        <v>30</v>
      </c>
      <c r="AF7" s="16"/>
      <c r="AG7" s="16"/>
      <c r="AH7" s="17">
        <v>43</v>
      </c>
      <c r="AI7" s="16">
        <v>42</v>
      </c>
      <c r="AJ7" s="16">
        <v>42</v>
      </c>
      <c r="AK7" s="16">
        <v>41</v>
      </c>
      <c r="AL7" s="16">
        <v>44</v>
      </c>
      <c r="AM7" s="16"/>
      <c r="AN7" s="16">
        <v>47</v>
      </c>
      <c r="AO7" s="17">
        <v>24</v>
      </c>
      <c r="AP7" s="16">
        <v>41</v>
      </c>
      <c r="AQ7" s="16"/>
      <c r="AR7" s="13">
        <f t="shared" si="0"/>
        <v>945</v>
      </c>
      <c r="AS7" s="13">
        <f t="shared" si="4"/>
        <v>24</v>
      </c>
      <c r="AT7" s="13">
        <f t="shared" si="1"/>
        <v>636</v>
      </c>
      <c r="AU7" s="13">
        <f t="shared" si="2"/>
        <v>120</v>
      </c>
      <c r="AV7" s="36">
        <f t="shared" si="3"/>
        <v>756</v>
      </c>
      <c r="AW7" s="16" t="s">
        <v>164</v>
      </c>
      <c r="AX7" s="16">
        <v>5</v>
      </c>
    </row>
    <row r="8" spans="1:50" s="10" customFormat="1" ht="15.75" customHeight="1">
      <c r="A8" s="41">
        <v>6</v>
      </c>
      <c r="B8" s="39" t="s">
        <v>105</v>
      </c>
      <c r="C8" s="40" t="s">
        <v>89</v>
      </c>
      <c r="D8" s="39">
        <v>1955</v>
      </c>
      <c r="E8" s="39" t="s">
        <v>106</v>
      </c>
      <c r="F8" s="12"/>
      <c r="G8" s="12"/>
      <c r="H8" s="12"/>
      <c r="I8" s="12">
        <v>35</v>
      </c>
      <c r="J8" s="12">
        <v>32</v>
      </c>
      <c r="K8" s="12"/>
      <c r="L8" s="12">
        <v>39</v>
      </c>
      <c r="M8" s="14">
        <v>43</v>
      </c>
      <c r="N8" s="12"/>
      <c r="O8" s="12">
        <v>46</v>
      </c>
      <c r="P8" s="12">
        <v>46</v>
      </c>
      <c r="Q8" s="12"/>
      <c r="R8" s="12">
        <v>44</v>
      </c>
      <c r="S8" s="32">
        <v>46</v>
      </c>
      <c r="T8" s="12"/>
      <c r="U8" s="12"/>
      <c r="V8" s="12">
        <v>46</v>
      </c>
      <c r="W8" s="14">
        <v>42</v>
      </c>
      <c r="X8" s="12"/>
      <c r="Y8" s="12">
        <v>48</v>
      </c>
      <c r="Z8" s="12"/>
      <c r="AA8" s="12">
        <v>48</v>
      </c>
      <c r="AB8" s="12"/>
      <c r="AC8" s="12"/>
      <c r="AD8" s="12">
        <v>44</v>
      </c>
      <c r="AE8" s="12"/>
      <c r="AF8" s="12"/>
      <c r="AG8" s="14">
        <v>47</v>
      </c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3">
        <f t="shared" si="0"/>
        <v>606</v>
      </c>
      <c r="AS8" s="13">
        <f t="shared" si="4"/>
        <v>14</v>
      </c>
      <c r="AT8" s="13">
        <f t="shared" si="1"/>
        <v>606</v>
      </c>
      <c r="AU8" s="13">
        <f t="shared" si="2"/>
        <v>0</v>
      </c>
      <c r="AV8" s="36">
        <f t="shared" si="3"/>
        <v>606</v>
      </c>
      <c r="AW8" s="12" t="str">
        <f>B8&amp;", "&amp;C8</f>
        <v>Dahl,  Fritz</v>
      </c>
      <c r="AX8" s="12">
        <f>A8</f>
        <v>6</v>
      </c>
    </row>
    <row r="9" spans="1:50" s="10" customFormat="1" ht="15.75" customHeight="1">
      <c r="A9" s="41">
        <v>7</v>
      </c>
      <c r="B9" s="45" t="s">
        <v>53</v>
      </c>
      <c r="C9" s="46" t="s">
        <v>68</v>
      </c>
      <c r="D9" s="47">
        <v>1954</v>
      </c>
      <c r="E9" s="45" t="s">
        <v>142</v>
      </c>
      <c r="F9" s="16"/>
      <c r="G9" s="16"/>
      <c r="H9" s="16"/>
      <c r="I9" s="16"/>
      <c r="J9" s="16"/>
      <c r="K9" s="16"/>
      <c r="L9" s="16"/>
      <c r="M9" s="16"/>
      <c r="N9" s="16">
        <v>45</v>
      </c>
      <c r="O9" s="16"/>
      <c r="P9" s="16">
        <v>45</v>
      </c>
      <c r="Q9" s="16">
        <v>40</v>
      </c>
      <c r="R9" s="16">
        <v>42</v>
      </c>
      <c r="S9" s="16">
        <v>47</v>
      </c>
      <c r="T9" s="16"/>
      <c r="U9" s="16"/>
      <c r="V9" s="16"/>
      <c r="W9" s="16">
        <v>46</v>
      </c>
      <c r="X9" s="16">
        <v>46</v>
      </c>
      <c r="Y9" s="16">
        <v>49</v>
      </c>
      <c r="Z9" s="16"/>
      <c r="AA9" s="16"/>
      <c r="AB9" s="16"/>
      <c r="AC9" s="16"/>
      <c r="AD9" s="16">
        <v>43</v>
      </c>
      <c r="AE9" s="16"/>
      <c r="AF9" s="12"/>
      <c r="AG9" s="16"/>
      <c r="AH9" s="17"/>
      <c r="AI9" s="16">
        <v>48</v>
      </c>
      <c r="AJ9" s="16">
        <v>47</v>
      </c>
      <c r="AK9" s="16">
        <v>48</v>
      </c>
      <c r="AL9" s="16"/>
      <c r="AM9" s="16">
        <v>41</v>
      </c>
      <c r="AN9" s="16"/>
      <c r="AO9" s="16"/>
      <c r="AP9" s="16"/>
      <c r="AQ9" s="16"/>
      <c r="AR9" s="13">
        <f t="shared" si="0"/>
        <v>587</v>
      </c>
      <c r="AS9" s="13">
        <f t="shared" si="4"/>
        <v>13</v>
      </c>
      <c r="AT9" s="13">
        <f t="shared" si="1"/>
        <v>587</v>
      </c>
      <c r="AU9" s="13">
        <f t="shared" si="2"/>
        <v>0</v>
      </c>
      <c r="AV9" s="36">
        <f t="shared" si="3"/>
        <v>587</v>
      </c>
      <c r="AW9" s="16" t="s">
        <v>160</v>
      </c>
      <c r="AX9" s="16">
        <v>9</v>
      </c>
    </row>
    <row r="10" spans="1:50" s="10" customFormat="1" ht="15.75" customHeight="1">
      <c r="A10" s="41">
        <v>8</v>
      </c>
      <c r="B10" s="39" t="s">
        <v>103</v>
      </c>
      <c r="C10" s="40" t="s">
        <v>97</v>
      </c>
      <c r="D10" s="39">
        <v>1952</v>
      </c>
      <c r="E10" s="39" t="s">
        <v>104</v>
      </c>
      <c r="F10" s="12"/>
      <c r="G10" s="12"/>
      <c r="H10" s="12"/>
      <c r="I10" s="12">
        <v>36</v>
      </c>
      <c r="J10" s="12"/>
      <c r="K10" s="12">
        <v>45</v>
      </c>
      <c r="L10" s="12"/>
      <c r="M10" s="12">
        <v>48</v>
      </c>
      <c r="N10" s="12">
        <v>39</v>
      </c>
      <c r="O10" s="12">
        <v>38</v>
      </c>
      <c r="P10" s="12">
        <v>38</v>
      </c>
      <c r="Q10" s="12"/>
      <c r="R10" s="12">
        <v>37</v>
      </c>
      <c r="S10" s="29">
        <v>46</v>
      </c>
      <c r="T10" s="12">
        <v>37</v>
      </c>
      <c r="U10" s="12"/>
      <c r="V10" s="12"/>
      <c r="W10" s="12"/>
      <c r="X10" s="12"/>
      <c r="Y10" s="12"/>
      <c r="Z10" s="12"/>
      <c r="AA10" s="12">
        <v>43</v>
      </c>
      <c r="AB10" s="12"/>
      <c r="AC10" s="12"/>
      <c r="AD10" s="12"/>
      <c r="AE10" s="12"/>
      <c r="AF10" s="12"/>
      <c r="AG10" s="12"/>
      <c r="AH10" s="12">
        <v>48</v>
      </c>
      <c r="AI10" s="12"/>
      <c r="AJ10" s="12"/>
      <c r="AK10" s="12">
        <v>42</v>
      </c>
      <c r="AL10" s="12"/>
      <c r="AM10" s="12"/>
      <c r="AN10" s="12"/>
      <c r="AO10" s="12">
        <v>47</v>
      </c>
      <c r="AP10" s="12"/>
      <c r="AQ10" s="12"/>
      <c r="AR10" s="13">
        <f t="shared" si="0"/>
        <v>544</v>
      </c>
      <c r="AS10" s="13">
        <f t="shared" si="4"/>
        <v>13</v>
      </c>
      <c r="AT10" s="13">
        <f t="shared" si="1"/>
        <v>544</v>
      </c>
      <c r="AU10" s="13">
        <f t="shared" si="2"/>
        <v>0</v>
      </c>
      <c r="AV10" s="36">
        <f t="shared" si="3"/>
        <v>544</v>
      </c>
      <c r="AW10" s="12" t="str">
        <f>B10&amp;", "&amp;C10</f>
        <v>Wiertz,  Rainer</v>
      </c>
      <c r="AX10" s="12">
        <f>A10</f>
        <v>8</v>
      </c>
    </row>
    <row r="11" spans="1:50" s="10" customFormat="1" ht="15.75" customHeight="1">
      <c r="A11" s="41">
        <v>9</v>
      </c>
      <c r="B11" s="45" t="s">
        <v>99</v>
      </c>
      <c r="C11" s="46" t="s">
        <v>100</v>
      </c>
      <c r="D11" s="47">
        <v>1954</v>
      </c>
      <c r="E11" s="45"/>
      <c r="F11" s="17"/>
      <c r="G11" s="16"/>
      <c r="H11" s="16"/>
      <c r="I11" s="16">
        <v>50</v>
      </c>
      <c r="J11" s="16"/>
      <c r="K11" s="16">
        <v>49</v>
      </c>
      <c r="L11" s="16">
        <v>50</v>
      </c>
      <c r="M11" s="16"/>
      <c r="N11" s="16"/>
      <c r="O11" s="16"/>
      <c r="P11" s="16">
        <v>50</v>
      </c>
      <c r="Q11" s="16"/>
      <c r="R11" s="16"/>
      <c r="S11" s="16"/>
      <c r="T11" s="16"/>
      <c r="U11" s="16"/>
      <c r="V11" s="16"/>
      <c r="W11" s="16"/>
      <c r="X11" s="16">
        <v>50</v>
      </c>
      <c r="Y11" s="17"/>
      <c r="Z11" s="16"/>
      <c r="AA11" s="16"/>
      <c r="AB11" s="16"/>
      <c r="AC11" s="16"/>
      <c r="AD11" s="16">
        <v>50</v>
      </c>
      <c r="AE11" s="16">
        <v>50</v>
      </c>
      <c r="AF11" s="16"/>
      <c r="AG11" s="17"/>
      <c r="AH11" s="16"/>
      <c r="AI11" s="16"/>
      <c r="AJ11" s="16">
        <v>50</v>
      </c>
      <c r="AK11" s="16"/>
      <c r="AL11" s="16"/>
      <c r="AM11" s="16"/>
      <c r="AN11" s="16"/>
      <c r="AO11" s="17">
        <v>49</v>
      </c>
      <c r="AP11" s="16">
        <v>50</v>
      </c>
      <c r="AQ11" s="16"/>
      <c r="AR11" s="13">
        <f t="shared" si="0"/>
        <v>498</v>
      </c>
      <c r="AS11" s="13">
        <f t="shared" si="4"/>
        <v>10</v>
      </c>
      <c r="AT11" s="13">
        <f t="shared" si="1"/>
        <v>498</v>
      </c>
      <c r="AU11" s="13">
        <f t="shared" si="2"/>
        <v>0</v>
      </c>
      <c r="AV11" s="36">
        <f t="shared" si="3"/>
        <v>498</v>
      </c>
      <c r="AW11" s="16" t="s">
        <v>157</v>
      </c>
      <c r="AX11" s="16">
        <v>13</v>
      </c>
    </row>
    <row r="12" spans="1:50" s="10" customFormat="1" ht="15.75" customHeight="1">
      <c r="A12" s="41">
        <v>10</v>
      </c>
      <c r="B12" s="17" t="s">
        <v>88</v>
      </c>
      <c r="C12" s="17" t="s">
        <v>89</v>
      </c>
      <c r="D12" s="50">
        <v>1955</v>
      </c>
      <c r="E12" s="50" t="s">
        <v>90</v>
      </c>
      <c r="F12" s="14"/>
      <c r="G12" s="14">
        <v>47</v>
      </c>
      <c r="H12" s="12"/>
      <c r="I12" s="14">
        <v>45</v>
      </c>
      <c r="J12" s="12"/>
      <c r="K12" s="12"/>
      <c r="L12" s="12">
        <v>46</v>
      </c>
      <c r="M12" s="14">
        <v>49</v>
      </c>
      <c r="N12" s="12"/>
      <c r="O12" s="12"/>
      <c r="P12" s="12">
        <v>48</v>
      </c>
      <c r="Q12" s="12"/>
      <c r="R12" s="12"/>
      <c r="S12" s="29"/>
      <c r="T12" s="12"/>
      <c r="U12" s="12"/>
      <c r="V12" s="12">
        <v>50</v>
      </c>
      <c r="W12" s="14">
        <v>50</v>
      </c>
      <c r="X12" s="12"/>
      <c r="Y12" s="12"/>
      <c r="Z12" s="12"/>
      <c r="AA12" s="12"/>
      <c r="AB12" s="12"/>
      <c r="AC12" s="12">
        <v>47</v>
      </c>
      <c r="AD12" s="12"/>
      <c r="AE12" s="12"/>
      <c r="AF12" s="12"/>
      <c r="AG12" s="12"/>
      <c r="AH12" s="12"/>
      <c r="AI12" s="12">
        <v>47</v>
      </c>
      <c r="AJ12" s="12"/>
      <c r="AK12" s="12"/>
      <c r="AL12" s="12"/>
      <c r="AM12" s="12"/>
      <c r="AN12" s="12"/>
      <c r="AO12" s="14">
        <v>34</v>
      </c>
      <c r="AP12" s="12"/>
      <c r="AQ12" s="12"/>
      <c r="AR12" s="13">
        <f t="shared" si="0"/>
        <v>463</v>
      </c>
      <c r="AS12" s="13">
        <f t="shared" si="4"/>
        <v>10</v>
      </c>
      <c r="AT12" s="13">
        <f t="shared" si="1"/>
        <v>463</v>
      </c>
      <c r="AU12" s="13">
        <f>IF(COUNT(F12:AQ12)&lt;22,IF(COUNT(F12:AQ12)&gt;14,(COUNT(F12:AQ12)-15),0)*20,120)</f>
        <v>0</v>
      </c>
      <c r="AV12" s="36">
        <f t="shared" si="3"/>
        <v>463</v>
      </c>
      <c r="AW12" s="12" t="str">
        <f>B12&amp;", "&amp;C12</f>
        <v>Latussek,  Fritz</v>
      </c>
      <c r="AX12" s="12">
        <f>A12</f>
        <v>10</v>
      </c>
    </row>
    <row r="13" spans="1:50" s="10" customFormat="1" ht="15.75" customHeight="1">
      <c r="A13" s="41">
        <v>11</v>
      </c>
      <c r="B13" s="49" t="s">
        <v>134</v>
      </c>
      <c r="C13" s="49" t="s">
        <v>135</v>
      </c>
      <c r="D13" s="49">
        <v>1953</v>
      </c>
      <c r="E13" s="49" t="s">
        <v>141</v>
      </c>
      <c r="F13" s="17"/>
      <c r="G13" s="16"/>
      <c r="H13" s="16"/>
      <c r="I13" s="16"/>
      <c r="J13" s="16"/>
      <c r="K13" s="16"/>
      <c r="L13" s="16"/>
      <c r="M13" s="16"/>
      <c r="N13" s="16">
        <v>44</v>
      </c>
      <c r="O13" s="16">
        <v>43</v>
      </c>
      <c r="P13" s="17">
        <v>44</v>
      </c>
      <c r="Q13" s="16"/>
      <c r="R13" s="16">
        <v>43</v>
      </c>
      <c r="S13" s="30">
        <v>38</v>
      </c>
      <c r="T13" s="16"/>
      <c r="U13" s="17">
        <v>45</v>
      </c>
      <c r="V13" s="16"/>
      <c r="W13" s="17">
        <v>45</v>
      </c>
      <c r="X13" s="16"/>
      <c r="Y13" s="16"/>
      <c r="Z13" s="16"/>
      <c r="AA13" s="16"/>
      <c r="AB13" s="16"/>
      <c r="AC13" s="16"/>
      <c r="AD13" s="16"/>
      <c r="AE13" s="16"/>
      <c r="AF13" s="16">
        <v>35</v>
      </c>
      <c r="AG13" s="17">
        <v>39</v>
      </c>
      <c r="AH13" s="16"/>
      <c r="AI13" s="16">
        <v>45</v>
      </c>
      <c r="AJ13" s="16"/>
      <c r="AK13" s="16"/>
      <c r="AL13" s="16"/>
      <c r="AM13" s="16"/>
      <c r="AN13" s="16"/>
      <c r="AO13" s="17">
        <v>32</v>
      </c>
      <c r="AP13" s="16"/>
      <c r="AQ13" s="16"/>
      <c r="AR13" s="13">
        <f t="shared" si="0"/>
        <v>453</v>
      </c>
      <c r="AS13" s="13">
        <f t="shared" si="4"/>
        <v>11</v>
      </c>
      <c r="AT13" s="13">
        <f t="shared" si="1"/>
        <v>453</v>
      </c>
      <c r="AU13" s="13">
        <f t="shared" si="2"/>
        <v>0</v>
      </c>
      <c r="AV13" s="36">
        <f t="shared" si="3"/>
        <v>453</v>
      </c>
      <c r="AW13" s="12" t="str">
        <f>B13&amp;", "&amp;C13</f>
        <v>Altdorf, Werner</v>
      </c>
      <c r="AX13" s="12">
        <f>A13</f>
        <v>11</v>
      </c>
    </row>
    <row r="14" spans="1:50" s="10" customFormat="1" ht="15.75" customHeight="1">
      <c r="A14" s="41">
        <v>12</v>
      </c>
      <c r="B14" s="53" t="s">
        <v>145</v>
      </c>
      <c r="C14" s="54" t="s">
        <v>146</v>
      </c>
      <c r="D14" s="53"/>
      <c r="E14" s="53"/>
      <c r="F14" s="14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>
        <v>49</v>
      </c>
      <c r="R14" s="12">
        <v>49</v>
      </c>
      <c r="S14" s="29">
        <v>50</v>
      </c>
      <c r="T14" s="12"/>
      <c r="U14" s="12"/>
      <c r="V14" s="12"/>
      <c r="W14" s="17"/>
      <c r="X14" s="16">
        <v>50</v>
      </c>
      <c r="Y14" s="17"/>
      <c r="Z14" s="16"/>
      <c r="AA14" s="12"/>
      <c r="AB14" s="12"/>
      <c r="AC14" s="16"/>
      <c r="AD14" s="16">
        <v>49</v>
      </c>
      <c r="AE14" s="16"/>
      <c r="AF14" s="12"/>
      <c r="AG14" s="12"/>
      <c r="AH14" s="12"/>
      <c r="AI14" s="12">
        <v>50</v>
      </c>
      <c r="AJ14" s="12"/>
      <c r="AK14" s="12"/>
      <c r="AL14" s="12"/>
      <c r="AM14" s="12">
        <v>49</v>
      </c>
      <c r="AN14" s="12"/>
      <c r="AO14" s="12">
        <v>50</v>
      </c>
      <c r="AP14" s="12">
        <v>48</v>
      </c>
      <c r="AQ14" s="12"/>
      <c r="AR14" s="13">
        <f t="shared" si="0"/>
        <v>444</v>
      </c>
      <c r="AS14" s="13">
        <f t="shared" si="4"/>
        <v>9</v>
      </c>
      <c r="AT14" s="13">
        <f t="shared" si="1"/>
        <v>444</v>
      </c>
      <c r="AU14" s="13">
        <f t="shared" si="2"/>
        <v>0</v>
      </c>
      <c r="AV14" s="36">
        <f t="shared" si="3"/>
        <v>444</v>
      </c>
      <c r="AW14" s="12" t="s">
        <v>166</v>
      </c>
      <c r="AX14" s="12">
        <v>22</v>
      </c>
    </row>
    <row r="15" spans="1:50" s="10" customFormat="1" ht="15.75" customHeight="1">
      <c r="A15" s="41">
        <v>13</v>
      </c>
      <c r="B15" s="40" t="s">
        <v>117</v>
      </c>
      <c r="C15" s="39" t="s">
        <v>118</v>
      </c>
      <c r="D15" s="39">
        <v>1955</v>
      </c>
      <c r="E15" s="39" t="s">
        <v>139</v>
      </c>
      <c r="F15" s="17"/>
      <c r="G15" s="16"/>
      <c r="H15" s="16"/>
      <c r="I15" s="16"/>
      <c r="J15" s="16"/>
      <c r="K15" s="16">
        <v>47</v>
      </c>
      <c r="L15" s="16"/>
      <c r="M15" s="17">
        <v>44</v>
      </c>
      <c r="N15" s="16"/>
      <c r="O15" s="16"/>
      <c r="P15" s="16"/>
      <c r="Q15" s="16"/>
      <c r="R15" s="16">
        <v>45</v>
      </c>
      <c r="S15" s="30">
        <v>42</v>
      </c>
      <c r="T15" s="16">
        <v>42</v>
      </c>
      <c r="U15" s="17">
        <v>44</v>
      </c>
      <c r="V15" s="16"/>
      <c r="W15" s="16"/>
      <c r="X15" s="16">
        <v>48</v>
      </c>
      <c r="Y15" s="17">
        <v>43</v>
      </c>
      <c r="Z15" s="16"/>
      <c r="AA15" s="16">
        <v>45</v>
      </c>
      <c r="AB15" s="16"/>
      <c r="AC15" s="16"/>
      <c r="AD15" s="16"/>
      <c r="AE15" s="16">
        <v>42</v>
      </c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3">
        <f t="shared" si="0"/>
        <v>442</v>
      </c>
      <c r="AS15" s="13">
        <f t="shared" si="4"/>
        <v>10</v>
      </c>
      <c r="AT15" s="13">
        <f t="shared" si="1"/>
        <v>442</v>
      </c>
      <c r="AU15" s="13">
        <f t="shared" si="2"/>
        <v>0</v>
      </c>
      <c r="AV15" s="36">
        <f t="shared" si="3"/>
        <v>442</v>
      </c>
      <c r="AW15" s="12" t="str">
        <f>B15&amp;", "&amp;C15</f>
        <v>Roder, Gerd</v>
      </c>
      <c r="AX15" s="12">
        <f>A15</f>
        <v>13</v>
      </c>
    </row>
    <row r="16" spans="1:50" s="10" customFormat="1" ht="15.75" customHeight="1">
      <c r="A16" s="41">
        <v>14</v>
      </c>
      <c r="B16" s="54" t="s">
        <v>148</v>
      </c>
      <c r="C16" s="54" t="s">
        <v>128</v>
      </c>
      <c r="D16" s="50">
        <v>1955</v>
      </c>
      <c r="E16" s="50" t="s">
        <v>156</v>
      </c>
      <c r="F16" s="14"/>
      <c r="G16" s="14"/>
      <c r="H16" s="12"/>
      <c r="I16" s="12"/>
      <c r="J16" s="12"/>
      <c r="K16" s="12"/>
      <c r="L16" s="12"/>
      <c r="M16" s="12"/>
      <c r="N16" s="12"/>
      <c r="O16" s="12"/>
      <c r="P16" s="12"/>
      <c r="Q16" s="14"/>
      <c r="R16" s="12">
        <v>41</v>
      </c>
      <c r="S16" s="32"/>
      <c r="T16" s="12"/>
      <c r="U16" s="12"/>
      <c r="V16" s="12">
        <v>44</v>
      </c>
      <c r="W16" s="12">
        <v>43</v>
      </c>
      <c r="X16" s="12">
        <v>43</v>
      </c>
      <c r="Y16" s="12">
        <v>47</v>
      </c>
      <c r="Z16" s="12"/>
      <c r="AA16" s="12">
        <v>44</v>
      </c>
      <c r="AB16" s="12"/>
      <c r="AC16" s="12">
        <v>42</v>
      </c>
      <c r="AD16" s="12"/>
      <c r="AE16" s="12"/>
      <c r="AF16" s="12"/>
      <c r="AG16" s="12">
        <v>43</v>
      </c>
      <c r="AH16" s="12"/>
      <c r="AI16" s="12"/>
      <c r="AJ16" s="12"/>
      <c r="AK16" s="12">
        <v>44</v>
      </c>
      <c r="AL16" s="12"/>
      <c r="AM16" s="12"/>
      <c r="AN16" s="12"/>
      <c r="AO16" s="14">
        <v>29</v>
      </c>
      <c r="AP16" s="12"/>
      <c r="AQ16" s="12"/>
      <c r="AR16" s="13">
        <f t="shared" si="0"/>
        <v>420</v>
      </c>
      <c r="AS16" s="13">
        <f t="shared" si="4"/>
        <v>10</v>
      </c>
      <c r="AT16" s="13">
        <f t="shared" si="1"/>
        <v>420</v>
      </c>
      <c r="AU16" s="13">
        <f t="shared" si="2"/>
        <v>0</v>
      </c>
      <c r="AV16" s="36">
        <f t="shared" si="3"/>
        <v>420</v>
      </c>
      <c r="AW16" s="12" t="str">
        <f>B16&amp;", "&amp;C16</f>
        <v>Seeliger, Wolfgang</v>
      </c>
      <c r="AX16" s="12">
        <f>A16</f>
        <v>14</v>
      </c>
    </row>
    <row r="17" spans="1:50" s="10" customFormat="1" ht="15.75" customHeight="1">
      <c r="A17" s="41">
        <v>15</v>
      </c>
      <c r="B17" s="54" t="s">
        <v>91</v>
      </c>
      <c r="C17" s="54" t="s">
        <v>92</v>
      </c>
      <c r="D17" s="50">
        <v>1951</v>
      </c>
      <c r="E17" s="50" t="s">
        <v>78</v>
      </c>
      <c r="F17" s="14"/>
      <c r="G17" s="14">
        <v>46</v>
      </c>
      <c r="H17" s="12"/>
      <c r="I17" s="14">
        <v>46</v>
      </c>
      <c r="J17" s="12"/>
      <c r="K17" s="12"/>
      <c r="L17" s="12">
        <v>35</v>
      </c>
      <c r="M17" s="12"/>
      <c r="N17" s="12"/>
      <c r="O17" s="12"/>
      <c r="P17" s="12"/>
      <c r="Q17" s="12">
        <v>44</v>
      </c>
      <c r="R17" s="12"/>
      <c r="S17" s="29">
        <v>48</v>
      </c>
      <c r="T17" s="12"/>
      <c r="U17" s="14"/>
      <c r="V17" s="12">
        <v>49</v>
      </c>
      <c r="W17" s="12"/>
      <c r="X17" s="12">
        <v>49</v>
      </c>
      <c r="Y17" s="14"/>
      <c r="Z17" s="14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>
        <v>49</v>
      </c>
      <c r="AO17" s="48">
        <v>41</v>
      </c>
      <c r="AP17" s="12"/>
      <c r="AQ17" s="12"/>
      <c r="AR17" s="13">
        <f t="shared" si="0"/>
        <v>407</v>
      </c>
      <c r="AS17" s="13">
        <f t="shared" si="4"/>
        <v>9</v>
      </c>
      <c r="AT17" s="13">
        <f t="shared" si="1"/>
        <v>407</v>
      </c>
      <c r="AU17" s="13">
        <f t="shared" si="2"/>
        <v>0</v>
      </c>
      <c r="AV17" s="36">
        <f t="shared" si="3"/>
        <v>407</v>
      </c>
      <c r="AW17" s="12" t="str">
        <f>B17&amp;", "&amp;C17</f>
        <v>Barth,  Bruno</v>
      </c>
      <c r="AX17" s="12">
        <f>A17</f>
        <v>15</v>
      </c>
    </row>
    <row r="18" spans="1:50" s="10" customFormat="1" ht="15.75" customHeight="1">
      <c r="A18" s="41">
        <v>16</v>
      </c>
      <c r="B18" s="55" t="s">
        <v>107</v>
      </c>
      <c r="C18" s="54" t="s">
        <v>98</v>
      </c>
      <c r="D18" s="55">
        <v>1955</v>
      </c>
      <c r="E18" s="55"/>
      <c r="F18" s="14"/>
      <c r="G18" s="12"/>
      <c r="H18" s="12"/>
      <c r="I18" s="12"/>
      <c r="J18" s="12"/>
      <c r="K18" s="12"/>
      <c r="L18" s="12">
        <v>37</v>
      </c>
      <c r="M18" s="14">
        <v>40</v>
      </c>
      <c r="N18" s="12">
        <v>41</v>
      </c>
      <c r="O18" s="12">
        <v>40</v>
      </c>
      <c r="P18" s="12"/>
      <c r="Q18" s="14">
        <v>36</v>
      </c>
      <c r="R18" s="12"/>
      <c r="S18" s="32">
        <v>41</v>
      </c>
      <c r="T18" s="12"/>
      <c r="U18" s="12"/>
      <c r="V18" s="12"/>
      <c r="W18" s="14">
        <v>41</v>
      </c>
      <c r="X18" s="12">
        <v>41</v>
      </c>
      <c r="Y18" s="12"/>
      <c r="Z18" s="12"/>
      <c r="AA18" s="12"/>
      <c r="AB18" s="12"/>
      <c r="AC18" s="12">
        <v>38</v>
      </c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3">
        <f>SUM(F18:AQ18)</f>
        <v>355</v>
      </c>
      <c r="AS18" s="13">
        <f>COUNT(F18:AQ18)</f>
        <v>9</v>
      </c>
      <c r="AT18" s="13">
        <f>IF(COUNT(F18:AQ18)&gt;0,LARGE(F18:AQ18,1),0)+IF(COUNT(F18:AQ18)&gt;1,LARGE(F18:AQ18,2),0)+IF(COUNT(F18:AQ18)&gt;2,LARGE(F18:AQ18,3),0)+IF(COUNT(F18:AQ18)&gt;3,LARGE(F18:AQ18,4),0)+IF(COUNT(F18:AQ18)&gt;4,LARGE(F18:AQ18,5),0)+IF(COUNT(F18:AQ18)&gt;5,LARGE(F18:AQ18,6),0)+IF(COUNT(F18:AQ18)&gt;6,LARGE(F18:AQ18,7),0)+IF(COUNT(F18:AQ18)&gt;7,LARGE(F18:AQ18,8),0)+IF(COUNT(F18:AQ18)&gt;8,LARGE(F18:AQ18,9),0)+IF(COUNT(F18:AQ18)&gt;9,LARGE(F18:AQ18,10),0)+IF(COUNT(F18:AQ18)&gt;10,LARGE(F18:AQ18,11),0)+IF(COUNT(F18:AQ18)&gt;11,LARGE(F18:AQ18,12),0)+IF(COUNT(F18:AQ18)&gt;12,LARGE(F18:AQ18,13),0)+IF(COUNT(F18:AQ18)&gt;13,LARGE(F18:AQ18,14),0)+IF(COUNT(F18:AQ18)&gt;14,LARGE(F18:AQ18,15),0)</f>
        <v>355</v>
      </c>
      <c r="AU18" s="13">
        <f>IF(COUNT(F18:AQ18)&lt;22,IF(COUNT(F18:AQ18)&gt;14,(COUNT(F18:AQ18)-15),0)*20,120)</f>
        <v>0</v>
      </c>
      <c r="AV18" s="36">
        <f>AT18+AU18</f>
        <v>355</v>
      </c>
      <c r="AW18" s="12" t="str">
        <f>B18&amp;", "&amp;C18</f>
        <v>Plum,  Franz-Josef</v>
      </c>
      <c r="AX18" s="12">
        <f>A18</f>
        <v>16</v>
      </c>
    </row>
    <row r="20" spans="1:50" s="10" customFormat="1" ht="15.75" customHeight="1">
      <c r="A20" s="41"/>
      <c r="B20" s="16"/>
      <c r="C20" s="16"/>
      <c r="D20" s="18"/>
      <c r="E20" s="18"/>
      <c r="F20" s="12"/>
      <c r="G20" s="14"/>
      <c r="H20" s="12"/>
      <c r="I20" s="14"/>
      <c r="J20" s="12"/>
      <c r="K20" s="12"/>
      <c r="L20" s="12"/>
      <c r="M20" s="12"/>
      <c r="N20" s="12"/>
      <c r="O20" s="12"/>
      <c r="P20" s="12"/>
      <c r="Q20" s="12"/>
      <c r="R20" s="12"/>
      <c r="S20" s="29"/>
      <c r="T20" s="12"/>
      <c r="U20" s="14"/>
      <c r="V20" s="12"/>
      <c r="W20" s="12"/>
      <c r="X20" s="12"/>
      <c r="Y20" s="14"/>
      <c r="Z20" s="14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48"/>
      <c r="AP20" s="12"/>
      <c r="AQ20" s="12"/>
      <c r="AR20" s="13"/>
      <c r="AS20" s="13"/>
      <c r="AT20" s="13"/>
      <c r="AU20" s="13"/>
      <c r="AV20" s="36"/>
      <c r="AW20" s="12"/>
      <c r="AX20" s="12"/>
    </row>
    <row r="21" spans="1:50" s="10" customFormat="1" ht="15.75" customHeight="1">
      <c r="A21" s="41"/>
      <c r="B21" s="16" t="s">
        <v>85</v>
      </c>
      <c r="C21" s="16" t="s">
        <v>86</v>
      </c>
      <c r="D21" s="37">
        <v>1953</v>
      </c>
      <c r="E21" s="16" t="s">
        <v>87</v>
      </c>
      <c r="F21" s="16"/>
      <c r="G21" s="16">
        <v>48</v>
      </c>
      <c r="H21" s="16"/>
      <c r="I21" s="16">
        <v>47</v>
      </c>
      <c r="J21" s="16"/>
      <c r="K21" s="16"/>
      <c r="L21" s="16"/>
      <c r="M21" s="16"/>
      <c r="N21" s="16"/>
      <c r="O21" s="16"/>
      <c r="P21" s="16"/>
      <c r="Q21" s="16"/>
      <c r="R21" s="16"/>
      <c r="S21" s="31"/>
      <c r="T21" s="16"/>
      <c r="U21" s="16">
        <v>50</v>
      </c>
      <c r="V21" s="16"/>
      <c r="W21" s="17"/>
      <c r="X21" s="16"/>
      <c r="Y21" s="16">
        <v>50</v>
      </c>
      <c r="Z21" s="16">
        <v>50</v>
      </c>
      <c r="AA21" s="16">
        <v>50</v>
      </c>
      <c r="AB21" s="16"/>
      <c r="AC21" s="16">
        <v>49</v>
      </c>
      <c r="AD21" s="16"/>
      <c r="AE21" s="16"/>
      <c r="AF21" s="16"/>
      <c r="AG21" s="17"/>
      <c r="AH21" s="16"/>
      <c r="AI21" s="16"/>
      <c r="AJ21" s="16"/>
      <c r="AK21" s="16"/>
      <c r="AL21" s="16"/>
      <c r="AM21" s="16"/>
      <c r="AN21" s="16"/>
      <c r="AO21" s="16">
        <v>49</v>
      </c>
      <c r="AP21" s="16"/>
      <c r="AQ21" s="16"/>
      <c r="AR21" s="13">
        <f>SUM(F21:AQ21)</f>
        <v>393</v>
      </c>
      <c r="AS21" s="13">
        <f>COUNT(F21:AQ21)</f>
        <v>8</v>
      </c>
      <c r="AT21" s="13">
        <f>IF(COUNT(F21:AQ21)&gt;0,LARGE(F21:AQ21,1),0)+IF(COUNT(F21:AQ21)&gt;1,LARGE(F21:AQ21,2),0)+IF(COUNT(F21:AQ21)&gt;2,LARGE(F21:AQ21,3),0)+IF(COUNT(F21:AQ21)&gt;3,LARGE(F21:AQ21,4),0)+IF(COUNT(F21:AQ21)&gt;4,LARGE(F21:AQ21,5),0)+IF(COUNT(F21:AQ21)&gt;5,LARGE(F21:AQ21,6),0)+IF(COUNT(F21:AQ21)&gt;6,LARGE(F21:AQ21,7),0)+IF(COUNT(F21:AQ21)&gt;7,LARGE(F21:AQ21,8),0)+IF(COUNT(F21:AQ21)&gt;8,LARGE(F21:AQ21,9),0)+IF(COUNT(F21:AQ21)&gt;9,LARGE(F21:AQ21,10),0)+IF(COUNT(F21:AQ21)&gt;10,LARGE(F21:AQ21,11),0)+IF(COUNT(F21:AQ21)&gt;11,LARGE(F21:AQ21,12),0)+IF(COUNT(F21:AQ21)&gt;12,LARGE(F21:AQ21,13),0)+IF(COUNT(F21:AQ21)&gt;13,LARGE(F21:AQ21,14),0)+IF(COUNT(F21:AQ21)&gt;14,LARGE(F21:AQ21,15),0)</f>
        <v>393</v>
      </c>
      <c r="AU21" s="13">
        <f>IF(COUNT(F21:AQ21)&lt;22,IF(COUNT(F21:AQ21)&gt;14,(COUNT(F21:AQ21)-15),0)*20,120)</f>
        <v>0</v>
      </c>
      <c r="AV21" s="36">
        <f>AT21+AU21</f>
        <v>393</v>
      </c>
      <c r="AW21" s="12" t="str">
        <f>B21&amp;", "&amp;C21</f>
        <v>Steffen,  Martin</v>
      </c>
      <c r="AX21" s="12">
        <f>A21</f>
        <v>0</v>
      </c>
    </row>
    <row r="22" spans="1:50" s="10" customFormat="1" ht="15.75" customHeight="1">
      <c r="A22" s="41"/>
      <c r="B22" s="22" t="s">
        <v>119</v>
      </c>
      <c r="C22" s="22" t="s">
        <v>120</v>
      </c>
      <c r="D22" s="23">
        <v>1955</v>
      </c>
      <c r="E22" s="22" t="s">
        <v>121</v>
      </c>
      <c r="F22" s="12"/>
      <c r="G22" s="12"/>
      <c r="H22" s="12"/>
      <c r="I22" s="12"/>
      <c r="J22" s="12"/>
      <c r="K22" s="12">
        <v>50</v>
      </c>
      <c r="L22" s="12"/>
      <c r="M22" s="12">
        <v>50</v>
      </c>
      <c r="N22" s="12"/>
      <c r="O22" s="12"/>
      <c r="P22" s="12"/>
      <c r="Q22" s="12"/>
      <c r="R22" s="12">
        <v>50</v>
      </c>
      <c r="S22" s="29"/>
      <c r="T22" s="12">
        <v>50</v>
      </c>
      <c r="U22" s="12"/>
      <c r="V22" s="12"/>
      <c r="W22" s="12"/>
      <c r="X22" s="12"/>
      <c r="Y22" s="12"/>
      <c r="Z22" s="12"/>
      <c r="AA22" s="12"/>
      <c r="AB22" s="12"/>
      <c r="AC22" s="12">
        <v>50</v>
      </c>
      <c r="AD22" s="12"/>
      <c r="AE22" s="12"/>
      <c r="AF22" s="12">
        <v>49</v>
      </c>
      <c r="AG22" s="12"/>
      <c r="AH22" s="12"/>
      <c r="AI22" s="12"/>
      <c r="AJ22" s="12"/>
      <c r="AK22" s="12"/>
      <c r="AL22" s="12"/>
      <c r="AM22" s="12"/>
      <c r="AN22" s="12"/>
      <c r="AO22" s="12">
        <v>50</v>
      </c>
      <c r="AP22" s="12"/>
      <c r="AQ22" s="12"/>
      <c r="AR22" s="13">
        <f t="shared" si="0"/>
        <v>349</v>
      </c>
      <c r="AS22" s="13">
        <f t="shared" si="4"/>
        <v>7</v>
      </c>
      <c r="AT22" s="13">
        <f t="shared" si="1"/>
        <v>349</v>
      </c>
      <c r="AU22" s="13">
        <f t="shared" si="2"/>
        <v>0</v>
      </c>
      <c r="AV22" s="36">
        <f t="shared" si="3"/>
        <v>349</v>
      </c>
      <c r="AW22" s="12" t="str">
        <f>B22&amp;", "&amp;C22</f>
        <v>Claahsen, Uli</v>
      </c>
      <c r="AX22" s="12">
        <f>A22</f>
        <v>0</v>
      </c>
    </row>
    <row r="23" spans="1:50" s="10" customFormat="1" ht="15.75" customHeight="1">
      <c r="A23" s="41"/>
      <c r="B23" s="28" t="s">
        <v>127</v>
      </c>
      <c r="C23" s="28" t="s">
        <v>128</v>
      </c>
      <c r="D23" s="28">
        <v>54</v>
      </c>
      <c r="E23" s="28" t="s">
        <v>129</v>
      </c>
      <c r="F23" s="16"/>
      <c r="G23" s="16"/>
      <c r="H23" s="16"/>
      <c r="I23" s="16"/>
      <c r="J23" s="16">
        <v>48</v>
      </c>
      <c r="K23" s="16"/>
      <c r="L23" s="16"/>
      <c r="M23" s="16"/>
      <c r="N23" s="16">
        <v>49</v>
      </c>
      <c r="O23" s="16"/>
      <c r="P23" s="16"/>
      <c r="Q23" s="16"/>
      <c r="R23" s="16"/>
      <c r="S23" s="30"/>
      <c r="T23" s="16">
        <v>49</v>
      </c>
      <c r="U23" s="17">
        <v>50</v>
      </c>
      <c r="V23" s="16"/>
      <c r="W23" s="16"/>
      <c r="X23" s="17"/>
      <c r="Y23" s="17">
        <v>49</v>
      </c>
      <c r="Z23" s="16">
        <v>50</v>
      </c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>
        <v>50</v>
      </c>
      <c r="AP23" s="16"/>
      <c r="AQ23" s="16"/>
      <c r="AR23" s="13">
        <f t="shared" si="0"/>
        <v>345</v>
      </c>
      <c r="AS23" s="13">
        <f t="shared" si="4"/>
        <v>7</v>
      </c>
      <c r="AT23" s="13">
        <f t="shared" si="1"/>
        <v>345</v>
      </c>
      <c r="AU23" s="13">
        <f t="shared" si="2"/>
        <v>0</v>
      </c>
      <c r="AV23" s="36">
        <f t="shared" si="3"/>
        <v>345</v>
      </c>
      <c r="AW23" s="12" t="str">
        <f>B23&amp;", "&amp;C23</f>
        <v>Braun, Wolfgang</v>
      </c>
      <c r="AX23" s="12">
        <f>A23</f>
        <v>0</v>
      </c>
    </row>
    <row r="24" spans="1:50" s="10" customFormat="1" ht="15.75" customHeight="1">
      <c r="A24" s="41"/>
      <c r="B24" s="42" t="s">
        <v>70</v>
      </c>
      <c r="C24" s="43" t="s">
        <v>71</v>
      </c>
      <c r="D24" s="44">
        <v>1953</v>
      </c>
      <c r="E24" s="42"/>
      <c r="F24" s="16"/>
      <c r="G24" s="16">
        <v>48</v>
      </c>
      <c r="H24" s="16"/>
      <c r="I24" s="16">
        <v>48</v>
      </c>
      <c r="J24" s="16">
        <v>45</v>
      </c>
      <c r="K24" s="16">
        <v>50</v>
      </c>
      <c r="L24" s="16">
        <v>48</v>
      </c>
      <c r="M24" s="16">
        <v>45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7"/>
      <c r="AI24" s="16"/>
      <c r="AJ24" s="16"/>
      <c r="AK24" s="16"/>
      <c r="AL24" s="16"/>
      <c r="AM24" s="16"/>
      <c r="AN24" s="16"/>
      <c r="AO24" s="16"/>
      <c r="AP24" s="16"/>
      <c r="AQ24" s="16"/>
      <c r="AR24" s="13">
        <f t="shared" si="0"/>
        <v>284</v>
      </c>
      <c r="AS24" s="13">
        <f t="shared" si="4"/>
        <v>6</v>
      </c>
      <c r="AT24" s="13">
        <f t="shared" si="1"/>
        <v>284</v>
      </c>
      <c r="AU24" s="13">
        <f t="shared" si="2"/>
        <v>0</v>
      </c>
      <c r="AV24" s="36">
        <f t="shared" si="3"/>
        <v>284</v>
      </c>
      <c r="AW24" s="16" t="s">
        <v>161</v>
      </c>
      <c r="AX24" s="16">
        <v>28</v>
      </c>
    </row>
    <row r="25" spans="1:50" s="10" customFormat="1" ht="15.75" customHeight="1">
      <c r="A25" s="41"/>
      <c r="B25" s="20" t="s">
        <v>153</v>
      </c>
      <c r="C25" s="19" t="s">
        <v>154</v>
      </c>
      <c r="D25" s="19">
        <v>1955</v>
      </c>
      <c r="E25" s="19" t="s">
        <v>155</v>
      </c>
      <c r="F25" s="16"/>
      <c r="G25" s="16"/>
      <c r="H25" s="16"/>
      <c r="I25" s="16"/>
      <c r="J25" s="16"/>
      <c r="K25" s="16"/>
      <c r="L25" s="16"/>
      <c r="M25" s="17"/>
      <c r="N25" s="16"/>
      <c r="O25" s="16"/>
      <c r="P25" s="16"/>
      <c r="Q25" s="16"/>
      <c r="R25" s="16"/>
      <c r="S25" s="30"/>
      <c r="T25" s="16">
        <v>46</v>
      </c>
      <c r="U25" s="16"/>
      <c r="V25" s="16">
        <v>48</v>
      </c>
      <c r="W25" s="16"/>
      <c r="X25" s="16"/>
      <c r="Y25" s="17"/>
      <c r="Z25" s="16"/>
      <c r="AA25" s="16"/>
      <c r="AB25" s="16"/>
      <c r="AC25" s="16">
        <v>46</v>
      </c>
      <c r="AD25" s="16">
        <v>48</v>
      </c>
      <c r="AE25" s="16"/>
      <c r="AF25" s="16">
        <v>45</v>
      </c>
      <c r="AG25" s="16"/>
      <c r="AH25" s="16"/>
      <c r="AI25" s="16"/>
      <c r="AJ25" s="16"/>
      <c r="AK25" s="16"/>
      <c r="AL25" s="16"/>
      <c r="AM25" s="16"/>
      <c r="AN25" s="16"/>
      <c r="AO25" s="16">
        <v>47</v>
      </c>
      <c r="AP25" s="16"/>
      <c r="AQ25" s="16"/>
      <c r="AR25" s="13">
        <f t="shared" si="0"/>
        <v>280</v>
      </c>
      <c r="AS25" s="13">
        <f t="shared" si="4"/>
        <v>6</v>
      </c>
      <c r="AT25" s="13">
        <f t="shared" si="1"/>
        <v>280</v>
      </c>
      <c r="AU25" s="13">
        <f t="shared" si="2"/>
        <v>0</v>
      </c>
      <c r="AV25" s="36">
        <f t="shared" si="3"/>
        <v>280</v>
      </c>
      <c r="AW25" s="12" t="str">
        <f aca="true" t="shared" si="5" ref="AW25:AW35">B25&amp;", "&amp;C25</f>
        <v>Knauf, Josef</v>
      </c>
      <c r="AX25" s="12">
        <f aca="true" t="shared" si="6" ref="AX25:AX35">A25</f>
        <v>0</v>
      </c>
    </row>
    <row r="26" spans="1:50" s="10" customFormat="1" ht="15.75" customHeight="1">
      <c r="A26" s="41"/>
      <c r="B26" s="20" t="s">
        <v>111</v>
      </c>
      <c r="C26" s="19" t="s">
        <v>123</v>
      </c>
      <c r="D26" s="19">
        <v>1954</v>
      </c>
      <c r="E26" s="19" t="s">
        <v>149</v>
      </c>
      <c r="F26" s="16"/>
      <c r="G26" s="16"/>
      <c r="H26" s="16"/>
      <c r="I26" s="16"/>
      <c r="J26" s="16"/>
      <c r="K26" s="16"/>
      <c r="L26" s="16">
        <v>33</v>
      </c>
      <c r="M26" s="16"/>
      <c r="N26" s="16"/>
      <c r="O26" s="16"/>
      <c r="P26" s="16"/>
      <c r="Q26" s="16"/>
      <c r="R26" s="16">
        <v>38</v>
      </c>
      <c r="S26" s="30">
        <v>44</v>
      </c>
      <c r="T26" s="16">
        <v>39</v>
      </c>
      <c r="U26" s="16"/>
      <c r="V26" s="16"/>
      <c r="W26" s="16">
        <v>44</v>
      </c>
      <c r="X26" s="16">
        <v>44</v>
      </c>
      <c r="Y26" s="17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3">
        <f t="shared" si="0"/>
        <v>242</v>
      </c>
      <c r="AS26" s="13">
        <f t="shared" si="4"/>
        <v>6</v>
      </c>
      <c r="AT26" s="13">
        <f t="shared" si="1"/>
        <v>242</v>
      </c>
      <c r="AU26" s="13">
        <f t="shared" si="2"/>
        <v>0</v>
      </c>
      <c r="AV26" s="36">
        <f t="shared" si="3"/>
        <v>242</v>
      </c>
      <c r="AW26" s="12" t="str">
        <f t="shared" si="5"/>
        <v>Hensgens, Jan</v>
      </c>
      <c r="AX26" s="12">
        <f t="shared" si="6"/>
        <v>0</v>
      </c>
    </row>
    <row r="27" spans="1:50" s="10" customFormat="1" ht="15.75" customHeight="1">
      <c r="A27" s="41"/>
      <c r="B27" s="24" t="s">
        <v>114</v>
      </c>
      <c r="C27" s="24" t="s">
        <v>115</v>
      </c>
      <c r="D27" s="25">
        <v>1952</v>
      </c>
      <c r="E27" s="24" t="s">
        <v>116</v>
      </c>
      <c r="F27" s="12"/>
      <c r="G27" s="12"/>
      <c r="H27" s="12"/>
      <c r="I27" s="12"/>
      <c r="J27" s="12"/>
      <c r="K27" s="14">
        <v>49</v>
      </c>
      <c r="L27" s="12"/>
      <c r="M27" s="12"/>
      <c r="N27" s="12">
        <v>48</v>
      </c>
      <c r="O27" s="12"/>
      <c r="P27" s="12"/>
      <c r="Q27" s="14"/>
      <c r="R27" s="12">
        <v>39</v>
      </c>
      <c r="S27" s="29">
        <v>50</v>
      </c>
      <c r="T27" s="12">
        <v>40</v>
      </c>
      <c r="U27" s="12">
        <v>48</v>
      </c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3">
        <f t="shared" si="0"/>
        <v>274</v>
      </c>
      <c r="AS27" s="13">
        <f t="shared" si="4"/>
        <v>6</v>
      </c>
      <c r="AT27" s="13">
        <f t="shared" si="1"/>
        <v>274</v>
      </c>
      <c r="AU27" s="13">
        <f t="shared" si="2"/>
        <v>0</v>
      </c>
      <c r="AV27" s="36">
        <f t="shared" si="3"/>
        <v>274</v>
      </c>
      <c r="AW27" s="12" t="str">
        <f t="shared" si="5"/>
        <v>Erler, Dieter</v>
      </c>
      <c r="AX27" s="12">
        <f t="shared" si="6"/>
        <v>0</v>
      </c>
    </row>
    <row r="28" spans="1:50" s="10" customFormat="1" ht="15.75" customHeight="1">
      <c r="A28" s="41"/>
      <c r="B28" s="11" t="s">
        <v>147</v>
      </c>
      <c r="C28" s="11" t="s">
        <v>67</v>
      </c>
      <c r="D28" s="11">
        <v>55</v>
      </c>
      <c r="E28" s="11" t="s">
        <v>96</v>
      </c>
      <c r="F28" s="14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>
        <v>48</v>
      </c>
      <c r="S28" s="29">
        <v>48</v>
      </c>
      <c r="T28" s="12">
        <v>47</v>
      </c>
      <c r="U28" s="12">
        <v>49</v>
      </c>
      <c r="V28" s="12"/>
      <c r="W28" s="12"/>
      <c r="X28" s="12">
        <v>46</v>
      </c>
      <c r="Y28" s="12">
        <v>45</v>
      </c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3">
        <f t="shared" si="0"/>
        <v>283</v>
      </c>
      <c r="AS28" s="13">
        <f t="shared" si="4"/>
        <v>6</v>
      </c>
      <c r="AT28" s="13">
        <f t="shared" si="1"/>
        <v>283</v>
      </c>
      <c r="AU28" s="13">
        <f t="shared" si="2"/>
        <v>0</v>
      </c>
      <c r="AV28" s="36">
        <f t="shared" si="3"/>
        <v>283</v>
      </c>
      <c r="AW28" s="12" t="str">
        <f t="shared" si="5"/>
        <v>Calles, Walter</v>
      </c>
      <c r="AX28" s="12">
        <f t="shared" si="6"/>
        <v>0</v>
      </c>
    </row>
    <row r="29" spans="1:50" s="10" customFormat="1" ht="15.75" customHeight="1">
      <c r="A29" s="41"/>
      <c r="B29" s="16" t="s">
        <v>56</v>
      </c>
      <c r="C29" s="16" t="s">
        <v>57</v>
      </c>
      <c r="D29" s="18">
        <v>1953</v>
      </c>
      <c r="E29" s="18" t="s">
        <v>58</v>
      </c>
      <c r="F29" s="12">
        <v>48</v>
      </c>
      <c r="G29" s="12"/>
      <c r="H29" s="12"/>
      <c r="I29" s="12"/>
      <c r="J29" s="12"/>
      <c r="K29" s="14"/>
      <c r="L29" s="12">
        <v>40</v>
      </c>
      <c r="M29" s="12"/>
      <c r="N29" s="12"/>
      <c r="O29" s="12"/>
      <c r="P29" s="12">
        <v>42</v>
      </c>
      <c r="Q29" s="12"/>
      <c r="R29" s="12"/>
      <c r="S29" s="32"/>
      <c r="T29" s="12"/>
      <c r="U29" s="12"/>
      <c r="V29" s="12">
        <v>45</v>
      </c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4"/>
      <c r="AH29" s="12"/>
      <c r="AI29" s="12"/>
      <c r="AJ29" s="12">
        <v>46</v>
      </c>
      <c r="AK29" s="12"/>
      <c r="AL29" s="12"/>
      <c r="AM29" s="12"/>
      <c r="AN29" s="12"/>
      <c r="AO29" s="12"/>
      <c r="AP29" s="12"/>
      <c r="AQ29" s="12"/>
      <c r="AR29" s="13">
        <f t="shared" si="0"/>
        <v>221</v>
      </c>
      <c r="AS29" s="13">
        <f t="shared" si="4"/>
        <v>5</v>
      </c>
      <c r="AT29" s="13">
        <f t="shared" si="1"/>
        <v>221</v>
      </c>
      <c r="AU29" s="13">
        <f t="shared" si="2"/>
        <v>0</v>
      </c>
      <c r="AV29" s="36">
        <f t="shared" si="3"/>
        <v>221</v>
      </c>
      <c r="AW29" s="12" t="str">
        <f t="shared" si="5"/>
        <v>Pfeiffer, Heinz</v>
      </c>
      <c r="AX29" s="12">
        <f t="shared" si="6"/>
        <v>0</v>
      </c>
    </row>
    <row r="30" spans="1:50" s="10" customFormat="1" ht="15.75" customHeight="1">
      <c r="A30" s="41"/>
      <c r="B30" s="16" t="s">
        <v>150</v>
      </c>
      <c r="C30" s="16" t="s">
        <v>133</v>
      </c>
      <c r="D30" s="18">
        <v>1954</v>
      </c>
      <c r="E30" s="18" t="s">
        <v>151</v>
      </c>
      <c r="F30" s="12"/>
      <c r="G30" s="14"/>
      <c r="H30" s="12"/>
      <c r="I30" s="14"/>
      <c r="J30" s="12"/>
      <c r="K30" s="12"/>
      <c r="L30" s="12"/>
      <c r="M30" s="12">
        <v>48</v>
      </c>
      <c r="N30" s="12"/>
      <c r="O30" s="12"/>
      <c r="P30" s="12"/>
      <c r="Q30" s="12"/>
      <c r="R30" s="12"/>
      <c r="S30" s="29">
        <v>46</v>
      </c>
      <c r="T30" s="12">
        <v>45</v>
      </c>
      <c r="U30" s="12"/>
      <c r="V30" s="12"/>
      <c r="W30" s="12"/>
      <c r="X30" s="14"/>
      <c r="Y30" s="12">
        <v>48</v>
      </c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3">
        <f t="shared" si="0"/>
        <v>187</v>
      </c>
      <c r="AS30" s="13">
        <f t="shared" si="4"/>
        <v>4</v>
      </c>
      <c r="AT30" s="13">
        <f t="shared" si="1"/>
        <v>187</v>
      </c>
      <c r="AU30" s="13">
        <f t="shared" si="2"/>
        <v>0</v>
      </c>
      <c r="AV30" s="36">
        <f t="shared" si="3"/>
        <v>187</v>
      </c>
      <c r="AW30" s="12" t="str">
        <f t="shared" si="5"/>
        <v>Wolff, Berthold</v>
      </c>
      <c r="AX30" s="12">
        <f t="shared" si="6"/>
        <v>0</v>
      </c>
    </row>
    <row r="31" spans="1:50" s="10" customFormat="1" ht="15.75" customHeight="1">
      <c r="A31" s="41"/>
      <c r="B31" s="33" t="s">
        <v>137</v>
      </c>
      <c r="C31" s="33" t="s">
        <v>138</v>
      </c>
      <c r="D31" s="34">
        <v>1953</v>
      </c>
      <c r="E31" s="33" t="s">
        <v>139</v>
      </c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>
        <v>50</v>
      </c>
      <c r="Q31" s="16">
        <v>49</v>
      </c>
      <c r="R31" s="16"/>
      <c r="S31" s="30">
        <v>50</v>
      </c>
      <c r="T31" s="16"/>
      <c r="U31" s="14"/>
      <c r="V31" s="16"/>
      <c r="W31" s="17"/>
      <c r="X31" s="16"/>
      <c r="Y31" s="16">
        <v>46</v>
      </c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3">
        <f t="shared" si="0"/>
        <v>195</v>
      </c>
      <c r="AS31" s="13">
        <f t="shared" si="4"/>
        <v>4</v>
      </c>
      <c r="AT31" s="13">
        <f t="shared" si="1"/>
        <v>195</v>
      </c>
      <c r="AU31" s="13">
        <f t="shared" si="2"/>
        <v>0</v>
      </c>
      <c r="AV31" s="36">
        <f t="shared" si="3"/>
        <v>195</v>
      </c>
      <c r="AW31" s="12" t="str">
        <f t="shared" si="5"/>
        <v>Völl, Günter</v>
      </c>
      <c r="AX31" s="12">
        <f t="shared" si="6"/>
        <v>0</v>
      </c>
    </row>
    <row r="32" spans="1:50" s="10" customFormat="1" ht="15.75" customHeight="1">
      <c r="A32" s="41"/>
      <c r="B32" s="21" t="s">
        <v>122</v>
      </c>
      <c r="C32" s="16" t="s">
        <v>123</v>
      </c>
      <c r="D32" s="21">
        <v>1954</v>
      </c>
      <c r="E32" s="21" t="s">
        <v>124</v>
      </c>
      <c r="F32" s="12"/>
      <c r="G32" s="12"/>
      <c r="H32" s="12"/>
      <c r="I32" s="12"/>
      <c r="J32" s="12">
        <v>50</v>
      </c>
      <c r="K32" s="12">
        <v>48</v>
      </c>
      <c r="L32" s="12"/>
      <c r="M32" s="12"/>
      <c r="N32" s="12"/>
      <c r="O32" s="12"/>
      <c r="P32" s="12">
        <v>49</v>
      </c>
      <c r="Q32" s="12">
        <v>50</v>
      </c>
      <c r="R32" s="12"/>
      <c r="S32" s="31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3">
        <f t="shared" si="0"/>
        <v>197</v>
      </c>
      <c r="AS32" s="13">
        <f t="shared" si="4"/>
        <v>4</v>
      </c>
      <c r="AT32" s="13">
        <f t="shared" si="1"/>
        <v>197</v>
      </c>
      <c r="AU32" s="13">
        <f t="shared" si="2"/>
        <v>0</v>
      </c>
      <c r="AV32" s="36">
        <f t="shared" si="3"/>
        <v>197</v>
      </c>
      <c r="AW32" s="12" t="str">
        <f t="shared" si="5"/>
        <v>Schwanen, Jan</v>
      </c>
      <c r="AX32" s="12">
        <f t="shared" si="6"/>
        <v>0</v>
      </c>
    </row>
    <row r="33" spans="1:50" s="10" customFormat="1" ht="15.75" customHeight="1">
      <c r="A33" s="41"/>
      <c r="B33" s="20" t="s">
        <v>63</v>
      </c>
      <c r="C33" s="26" t="s">
        <v>59</v>
      </c>
      <c r="D33" s="26">
        <v>1954</v>
      </c>
      <c r="E33" s="26" t="s">
        <v>64</v>
      </c>
      <c r="F33" s="16">
        <v>44</v>
      </c>
      <c r="G33" s="16"/>
      <c r="H33" s="16"/>
      <c r="I33" s="16">
        <v>33</v>
      </c>
      <c r="J33" s="16"/>
      <c r="K33" s="16"/>
      <c r="L33" s="16"/>
      <c r="M33" s="16"/>
      <c r="N33" s="16"/>
      <c r="O33" s="16"/>
      <c r="P33" s="16"/>
      <c r="Q33" s="16"/>
      <c r="R33" s="16"/>
      <c r="S33" s="29"/>
      <c r="T33" s="16"/>
      <c r="U33" s="16"/>
      <c r="V33" s="16">
        <v>40</v>
      </c>
      <c r="W33" s="16"/>
      <c r="X33" s="16"/>
      <c r="Y33" s="16"/>
      <c r="Z33" s="16"/>
      <c r="AA33" s="16"/>
      <c r="AB33" s="16"/>
      <c r="AC33" s="16"/>
      <c r="AD33" s="16"/>
      <c r="AE33" s="16">
        <v>31</v>
      </c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3">
        <f t="shared" si="0"/>
        <v>148</v>
      </c>
      <c r="AS33" s="13">
        <f t="shared" si="4"/>
        <v>4</v>
      </c>
      <c r="AT33" s="13">
        <f t="shared" si="1"/>
        <v>148</v>
      </c>
      <c r="AU33" s="13">
        <f t="shared" si="2"/>
        <v>0</v>
      </c>
      <c r="AV33" s="36">
        <f t="shared" si="3"/>
        <v>148</v>
      </c>
      <c r="AW33" s="12" t="str">
        <f t="shared" si="5"/>
        <v>Monschau, Paul</v>
      </c>
      <c r="AX33" s="12">
        <f t="shared" si="6"/>
        <v>0</v>
      </c>
    </row>
    <row r="34" spans="1:50" s="10" customFormat="1" ht="15.75" customHeight="1">
      <c r="A34" s="41"/>
      <c r="B34" s="19" t="s">
        <v>75</v>
      </c>
      <c r="C34" s="20" t="s">
        <v>76</v>
      </c>
      <c r="D34" s="19">
        <v>1952</v>
      </c>
      <c r="E34" s="19" t="s">
        <v>77</v>
      </c>
      <c r="F34" s="12"/>
      <c r="G34" s="12">
        <v>44</v>
      </c>
      <c r="H34" s="12"/>
      <c r="I34" s="12"/>
      <c r="J34" s="12"/>
      <c r="K34" s="12">
        <v>35</v>
      </c>
      <c r="L34" s="12"/>
      <c r="M34" s="12"/>
      <c r="N34" s="12"/>
      <c r="O34" s="12"/>
      <c r="P34" s="12"/>
      <c r="Q34" s="12"/>
      <c r="R34" s="12"/>
      <c r="S34" s="29">
        <v>45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>
        <v>44</v>
      </c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3">
        <f t="shared" si="0"/>
        <v>168</v>
      </c>
      <c r="AS34" s="13">
        <f t="shared" si="4"/>
        <v>4</v>
      </c>
      <c r="AT34" s="13">
        <f t="shared" si="1"/>
        <v>168</v>
      </c>
      <c r="AU34" s="13">
        <f t="shared" si="2"/>
        <v>0</v>
      </c>
      <c r="AV34" s="36">
        <f t="shared" si="3"/>
        <v>168</v>
      </c>
      <c r="AW34" s="12" t="str">
        <f t="shared" si="5"/>
        <v>Minkenberg,  Peter</v>
      </c>
      <c r="AX34" s="12">
        <f t="shared" si="6"/>
        <v>0</v>
      </c>
    </row>
    <row r="35" spans="1:50" s="10" customFormat="1" ht="15.75" customHeight="1">
      <c r="A35" s="41"/>
      <c r="B35" s="24" t="s">
        <v>82</v>
      </c>
      <c r="C35" s="24" t="s">
        <v>83</v>
      </c>
      <c r="D35" s="25">
        <v>1953</v>
      </c>
      <c r="E35" s="24" t="s">
        <v>84</v>
      </c>
      <c r="F35" s="12"/>
      <c r="G35" s="12">
        <v>49</v>
      </c>
      <c r="H35" s="12"/>
      <c r="I35" s="12">
        <v>48</v>
      </c>
      <c r="J35" s="12"/>
      <c r="K35" s="14"/>
      <c r="L35" s="12"/>
      <c r="M35" s="12"/>
      <c r="N35" s="12"/>
      <c r="O35" s="12"/>
      <c r="P35" s="12"/>
      <c r="Q35" s="12"/>
      <c r="R35" s="12"/>
      <c r="S35" s="30"/>
      <c r="T35" s="12"/>
      <c r="U35" s="14"/>
      <c r="V35" s="12"/>
      <c r="W35" s="12"/>
      <c r="X35" s="12">
        <v>47</v>
      </c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>
        <v>50</v>
      </c>
      <c r="AL35" s="12"/>
      <c r="AM35" s="12"/>
      <c r="AN35" s="12"/>
      <c r="AO35" s="12"/>
      <c r="AP35" s="12"/>
      <c r="AQ35" s="12"/>
      <c r="AR35" s="13">
        <f t="shared" si="0"/>
        <v>194</v>
      </c>
      <c r="AS35" s="13">
        <f t="shared" si="4"/>
        <v>4</v>
      </c>
      <c r="AT35" s="13">
        <f t="shared" si="1"/>
        <v>194</v>
      </c>
      <c r="AU35" s="13">
        <f t="shared" si="2"/>
        <v>0</v>
      </c>
      <c r="AV35" s="36">
        <f t="shared" si="3"/>
        <v>194</v>
      </c>
      <c r="AW35" s="12" t="str">
        <f t="shared" si="5"/>
        <v>Mamok,  Artur</v>
      </c>
      <c r="AX35" s="12">
        <f t="shared" si="6"/>
        <v>0</v>
      </c>
    </row>
    <row r="36" spans="1:50" s="10" customFormat="1" ht="15.75" customHeight="1">
      <c r="A36" s="41"/>
      <c r="B36" s="42" t="s">
        <v>72</v>
      </c>
      <c r="C36" s="43" t="s">
        <v>136</v>
      </c>
      <c r="D36" s="44">
        <v>55</v>
      </c>
      <c r="E36" s="42" t="s">
        <v>152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>
        <v>34</v>
      </c>
      <c r="U36" s="16">
        <v>46</v>
      </c>
      <c r="V36" s="16"/>
      <c r="W36" s="16">
        <v>47</v>
      </c>
      <c r="X36" s="16"/>
      <c r="Y36" s="16"/>
      <c r="Z36" s="16">
        <v>48</v>
      </c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3">
        <f t="shared" si="0"/>
        <v>175</v>
      </c>
      <c r="AS36" s="13">
        <f t="shared" si="4"/>
        <v>4</v>
      </c>
      <c r="AT36" s="13">
        <f t="shared" si="1"/>
        <v>175</v>
      </c>
      <c r="AU36" s="13">
        <f t="shared" si="2"/>
        <v>0</v>
      </c>
      <c r="AV36" s="36">
        <f t="shared" si="3"/>
        <v>175</v>
      </c>
      <c r="AW36" s="16" t="s">
        <v>165</v>
      </c>
      <c r="AX36" s="16">
        <v>69</v>
      </c>
    </row>
    <row r="37" spans="1:50" s="10" customFormat="1" ht="15.75" customHeight="1">
      <c r="A37" s="41"/>
      <c r="B37" s="16" t="s">
        <v>112</v>
      </c>
      <c r="C37" s="16" t="s">
        <v>69</v>
      </c>
      <c r="D37" s="18">
        <v>1951</v>
      </c>
      <c r="E37" s="18" t="s">
        <v>113</v>
      </c>
      <c r="F37" s="12"/>
      <c r="G37" s="12"/>
      <c r="H37" s="12"/>
      <c r="I37" s="12"/>
      <c r="J37" s="12"/>
      <c r="K37" s="12"/>
      <c r="L37" s="12">
        <v>32</v>
      </c>
      <c r="M37" s="12"/>
      <c r="N37" s="12"/>
      <c r="O37" s="12"/>
      <c r="P37" s="12"/>
      <c r="Q37" s="12"/>
      <c r="R37" s="12"/>
      <c r="S37" s="31"/>
      <c r="T37" s="12">
        <v>35</v>
      </c>
      <c r="U37" s="12">
        <v>46</v>
      </c>
      <c r="V37" s="12">
        <v>41</v>
      </c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3">
        <f t="shared" si="0"/>
        <v>154</v>
      </c>
      <c r="AS37" s="13">
        <f t="shared" si="4"/>
        <v>4</v>
      </c>
      <c r="AT37" s="13">
        <f t="shared" si="1"/>
        <v>154</v>
      </c>
      <c r="AU37" s="13">
        <f>IF(COUNT(F37:AQ37)&lt;22,IF(COUNT(F37:AQ37)&gt;14,(COUNT(F37:AQ37)-15),0)*20,120)</f>
        <v>0</v>
      </c>
      <c r="AV37" s="36">
        <f t="shared" si="3"/>
        <v>154</v>
      </c>
      <c r="AW37" s="12" t="str">
        <f>B37&amp;", "&amp;C37</f>
        <v>Ettler,  Werner</v>
      </c>
      <c r="AX37" s="12">
        <f>A37</f>
        <v>0</v>
      </c>
    </row>
    <row r="38" spans="1:50" s="10" customFormat="1" ht="15.75" customHeight="1">
      <c r="A38" s="41"/>
      <c r="B38" s="21" t="s">
        <v>132</v>
      </c>
      <c r="C38" s="16" t="s">
        <v>131</v>
      </c>
      <c r="D38" s="21">
        <v>53</v>
      </c>
      <c r="E38" s="21" t="s">
        <v>130</v>
      </c>
      <c r="F38" s="12"/>
      <c r="G38" s="12"/>
      <c r="H38" s="12"/>
      <c r="I38" s="12"/>
      <c r="J38" s="12">
        <v>25</v>
      </c>
      <c r="K38" s="12"/>
      <c r="L38" s="12"/>
      <c r="M38" s="12">
        <v>49</v>
      </c>
      <c r="N38" s="12"/>
      <c r="O38" s="12"/>
      <c r="P38" s="12"/>
      <c r="Q38" s="12">
        <v>38</v>
      </c>
      <c r="R38" s="12"/>
      <c r="S38" s="31"/>
      <c r="T38" s="12"/>
      <c r="U38" s="12"/>
      <c r="V38" s="12"/>
      <c r="W38" s="14"/>
      <c r="X38" s="12"/>
      <c r="Y38" s="12"/>
      <c r="Z38" s="12"/>
      <c r="AA38" s="12"/>
      <c r="AB38" s="12"/>
      <c r="AC38" s="12"/>
      <c r="AD38" s="12"/>
      <c r="AE38" s="12">
        <v>45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3">
        <f t="shared" si="0"/>
        <v>157</v>
      </c>
      <c r="AS38" s="13">
        <f t="shared" si="4"/>
        <v>4</v>
      </c>
      <c r="AT38" s="13">
        <f t="shared" si="1"/>
        <v>157</v>
      </c>
      <c r="AU38" s="13">
        <f t="shared" si="2"/>
        <v>0</v>
      </c>
      <c r="AV38" s="36">
        <f t="shared" si="3"/>
        <v>157</v>
      </c>
      <c r="AW38" s="12" t="str">
        <f>B38&amp;", "&amp;C38</f>
        <v>Bierstekers, Ad</v>
      </c>
      <c r="AX38" s="12">
        <f>A38</f>
        <v>0</v>
      </c>
    </row>
    <row r="39" spans="1:50" s="10" customFormat="1" ht="15.75" customHeight="1">
      <c r="A39" s="41"/>
      <c r="B39" s="27" t="s">
        <v>101</v>
      </c>
      <c r="C39" s="27" t="s">
        <v>95</v>
      </c>
      <c r="D39" s="27">
        <v>1954</v>
      </c>
      <c r="E39" s="27" t="s">
        <v>102</v>
      </c>
      <c r="F39" s="16"/>
      <c r="G39" s="16"/>
      <c r="H39" s="16"/>
      <c r="I39" s="16">
        <v>42</v>
      </c>
      <c r="J39" s="16"/>
      <c r="K39" s="16"/>
      <c r="L39" s="16"/>
      <c r="M39" s="16"/>
      <c r="N39" s="16"/>
      <c r="O39" s="16"/>
      <c r="P39" s="16"/>
      <c r="Q39" s="16"/>
      <c r="R39" s="16"/>
      <c r="S39" s="31"/>
      <c r="T39" s="16"/>
      <c r="U39" s="16"/>
      <c r="V39" s="16"/>
      <c r="W39" s="16"/>
      <c r="X39" s="16"/>
      <c r="Y39" s="16"/>
      <c r="Z39" s="16"/>
      <c r="AA39" s="16"/>
      <c r="AB39" s="16"/>
      <c r="AC39" s="16">
        <v>44</v>
      </c>
      <c r="AD39" s="16"/>
      <c r="AE39" s="16"/>
      <c r="AF39" s="16"/>
      <c r="AG39" s="16"/>
      <c r="AH39" s="16"/>
      <c r="AI39" s="16"/>
      <c r="AJ39" s="16"/>
      <c r="AK39" s="16"/>
      <c r="AL39" s="16">
        <v>49</v>
      </c>
      <c r="AM39" s="16"/>
      <c r="AN39" s="16"/>
      <c r="AO39" s="16"/>
      <c r="AP39" s="16"/>
      <c r="AQ39" s="16"/>
      <c r="AR39" s="13">
        <f t="shared" si="0"/>
        <v>135</v>
      </c>
      <c r="AS39" s="13">
        <f t="shared" si="4"/>
        <v>3</v>
      </c>
      <c r="AT39" s="13">
        <f t="shared" si="1"/>
        <v>135</v>
      </c>
      <c r="AU39" s="13">
        <f t="shared" si="2"/>
        <v>0</v>
      </c>
      <c r="AV39" s="36">
        <f t="shared" si="3"/>
        <v>135</v>
      </c>
      <c r="AW39" s="16"/>
      <c r="AX39" s="12">
        <f>A39</f>
        <v>0</v>
      </c>
    </row>
    <row r="40" spans="1:50" s="10" customFormat="1" ht="15.75" customHeight="1">
      <c r="A40" s="41"/>
      <c r="B40" s="19" t="s">
        <v>125</v>
      </c>
      <c r="C40" s="20" t="s">
        <v>126</v>
      </c>
      <c r="D40" s="19">
        <v>1952</v>
      </c>
      <c r="E40" s="19">
        <v>0</v>
      </c>
      <c r="F40" s="12"/>
      <c r="G40" s="12"/>
      <c r="H40" s="12"/>
      <c r="I40" s="12"/>
      <c r="J40" s="12"/>
      <c r="K40" s="12">
        <v>40</v>
      </c>
      <c r="L40" s="12"/>
      <c r="M40" s="12"/>
      <c r="N40" s="12"/>
      <c r="O40" s="12"/>
      <c r="P40" s="12"/>
      <c r="Q40" s="12"/>
      <c r="R40" s="12"/>
      <c r="S40" s="29">
        <v>44</v>
      </c>
      <c r="T40" s="12"/>
      <c r="U40" s="12">
        <v>47</v>
      </c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3">
        <f t="shared" si="0"/>
        <v>131</v>
      </c>
      <c r="AS40" s="13">
        <f t="shared" si="4"/>
        <v>3</v>
      </c>
      <c r="AT40" s="13">
        <f t="shared" si="1"/>
        <v>131</v>
      </c>
      <c r="AU40" s="13">
        <f t="shared" si="2"/>
        <v>0</v>
      </c>
      <c r="AV40" s="36">
        <f t="shared" si="3"/>
        <v>131</v>
      </c>
      <c r="AW40" s="12" t="str">
        <f>B40&amp;", "&amp;C40</f>
        <v>Vanherk, Marcel</v>
      </c>
      <c r="AX40" s="12">
        <f>A40</f>
        <v>0</v>
      </c>
    </row>
    <row r="41" spans="1:50" s="10" customFormat="1" ht="15.75" customHeight="1">
      <c r="A41" s="41"/>
      <c r="B41" s="21" t="s">
        <v>66</v>
      </c>
      <c r="C41" s="16" t="s">
        <v>67</v>
      </c>
      <c r="D41" s="21">
        <v>1952</v>
      </c>
      <c r="E41" s="21" t="s">
        <v>65</v>
      </c>
      <c r="F41" s="12">
        <v>37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29"/>
      <c r="T41" s="12"/>
      <c r="U41" s="12"/>
      <c r="V41" s="12">
        <v>38</v>
      </c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>
        <v>40</v>
      </c>
      <c r="AK41" s="12"/>
      <c r="AL41" s="12"/>
      <c r="AM41" s="12"/>
      <c r="AN41" s="12"/>
      <c r="AO41" s="12"/>
      <c r="AP41" s="12"/>
      <c r="AQ41" s="12"/>
      <c r="AR41" s="13">
        <f t="shared" si="0"/>
        <v>115</v>
      </c>
      <c r="AS41" s="13">
        <f t="shared" si="4"/>
        <v>3</v>
      </c>
      <c r="AT41" s="13">
        <f t="shared" si="1"/>
        <v>115</v>
      </c>
      <c r="AU41" s="13">
        <f t="shared" si="2"/>
        <v>0</v>
      </c>
      <c r="AV41" s="36">
        <f t="shared" si="3"/>
        <v>115</v>
      </c>
      <c r="AW41" s="12" t="str">
        <f>B41&amp;", "&amp;C41</f>
        <v>Maubauch, Walter</v>
      </c>
      <c r="AX41" s="12">
        <f>A41</f>
        <v>0</v>
      </c>
    </row>
    <row r="42" spans="1:50" s="10" customFormat="1" ht="15.75" customHeight="1">
      <c r="A42" s="41"/>
      <c r="B42" s="16" t="s">
        <v>79</v>
      </c>
      <c r="C42" s="38" t="s">
        <v>80</v>
      </c>
      <c r="D42" s="38">
        <v>1953</v>
      </c>
      <c r="E42" s="38" t="s">
        <v>81</v>
      </c>
      <c r="F42" s="16"/>
      <c r="G42" s="16">
        <v>41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7"/>
      <c r="X42" s="16"/>
      <c r="Y42" s="16"/>
      <c r="Z42" s="16"/>
      <c r="AA42" s="16"/>
      <c r="AB42" s="16"/>
      <c r="AC42" s="16"/>
      <c r="AD42" s="16"/>
      <c r="AE42" s="16"/>
      <c r="AF42" s="16"/>
      <c r="AG42" s="16">
        <v>47</v>
      </c>
      <c r="AH42" s="16"/>
      <c r="AI42" s="16"/>
      <c r="AJ42" s="16"/>
      <c r="AK42" s="16"/>
      <c r="AL42" s="16"/>
      <c r="AM42" s="16"/>
      <c r="AN42" s="16"/>
      <c r="AO42" s="16"/>
      <c r="AP42" s="16">
        <v>42</v>
      </c>
      <c r="AQ42" s="16"/>
      <c r="AR42" s="13">
        <f t="shared" si="0"/>
        <v>130</v>
      </c>
      <c r="AS42" s="13">
        <f t="shared" si="4"/>
        <v>3</v>
      </c>
      <c r="AT42" s="13">
        <f t="shared" si="1"/>
        <v>130</v>
      </c>
      <c r="AU42" s="13">
        <f t="shared" si="2"/>
        <v>0</v>
      </c>
      <c r="AV42" s="36">
        <f t="shared" si="3"/>
        <v>130</v>
      </c>
      <c r="AW42" s="16"/>
      <c r="AX42" s="16"/>
    </row>
    <row r="43" spans="1:50" s="10" customFormat="1" ht="15.75" customHeight="1">
      <c r="A43" s="41"/>
      <c r="B43" s="11" t="s">
        <v>108</v>
      </c>
      <c r="C43" s="11" t="s">
        <v>109</v>
      </c>
      <c r="D43" s="11">
        <v>1954</v>
      </c>
      <c r="E43" s="11" t="s">
        <v>110</v>
      </c>
      <c r="F43" s="14"/>
      <c r="G43" s="12"/>
      <c r="H43" s="12"/>
      <c r="I43" s="12"/>
      <c r="J43" s="12"/>
      <c r="K43" s="12"/>
      <c r="L43" s="12">
        <v>34</v>
      </c>
      <c r="M43" s="12"/>
      <c r="N43" s="12"/>
      <c r="O43" s="12"/>
      <c r="P43" s="12"/>
      <c r="Q43" s="12"/>
      <c r="R43" s="12"/>
      <c r="S43" s="29"/>
      <c r="T43" s="12"/>
      <c r="U43" s="12"/>
      <c r="V43" s="12"/>
      <c r="W43" s="12">
        <v>36</v>
      </c>
      <c r="X43" s="12">
        <v>40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3">
        <f t="shared" si="0"/>
        <v>110</v>
      </c>
      <c r="AS43" s="13">
        <f t="shared" si="4"/>
        <v>3</v>
      </c>
      <c r="AT43" s="13">
        <f t="shared" si="1"/>
        <v>110</v>
      </c>
      <c r="AU43" s="13">
        <f t="shared" si="2"/>
        <v>0</v>
      </c>
      <c r="AV43" s="36">
        <f t="shared" si="3"/>
        <v>110</v>
      </c>
      <c r="AW43" s="12" t="str">
        <f>B43&amp;", "&amp;C43</f>
        <v>Koch,  Michael</v>
      </c>
      <c r="AX43" s="12">
        <f>A43</f>
        <v>0</v>
      </c>
    </row>
    <row r="44" spans="1:50" s="10" customFormat="1" ht="15.75" customHeight="1">
      <c r="A44" s="41"/>
      <c r="B44" s="24" t="s">
        <v>143</v>
      </c>
      <c r="C44" s="24" t="s">
        <v>144</v>
      </c>
      <c r="D44" s="25">
        <v>1953</v>
      </c>
      <c r="E44" s="24" t="s">
        <v>140</v>
      </c>
      <c r="F44" s="12"/>
      <c r="G44" s="12"/>
      <c r="H44" s="12"/>
      <c r="I44" s="12"/>
      <c r="J44" s="12"/>
      <c r="K44" s="14"/>
      <c r="L44" s="12"/>
      <c r="M44" s="12"/>
      <c r="N44" s="12"/>
      <c r="O44" s="12"/>
      <c r="P44" s="12">
        <v>35</v>
      </c>
      <c r="Q44" s="12"/>
      <c r="R44" s="12"/>
      <c r="S44" s="29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>
        <v>39</v>
      </c>
      <c r="AE44" s="12"/>
      <c r="AF44" s="12"/>
      <c r="AG44" s="12"/>
      <c r="AH44" s="12"/>
      <c r="AI44" s="12"/>
      <c r="AJ44" s="12"/>
      <c r="AK44" s="12"/>
      <c r="AL44" s="12">
        <v>43</v>
      </c>
      <c r="AM44" s="12"/>
      <c r="AN44" s="12"/>
      <c r="AO44" s="12"/>
      <c r="AP44" s="12"/>
      <c r="AQ44" s="12"/>
      <c r="AR44" s="13">
        <f t="shared" si="0"/>
        <v>117</v>
      </c>
      <c r="AS44" s="13">
        <f t="shared" si="4"/>
        <v>3</v>
      </c>
      <c r="AT44" s="13">
        <f t="shared" si="1"/>
        <v>117</v>
      </c>
      <c r="AU44" s="13">
        <f t="shared" si="2"/>
        <v>0</v>
      </c>
      <c r="AV44" s="36">
        <f t="shared" si="3"/>
        <v>117</v>
      </c>
      <c r="AW44" s="12" t="str">
        <f>B44&amp;", "&amp;C44</f>
        <v>Hamboch, Hein-Josef</v>
      </c>
      <c r="AX44" s="12">
        <f>A44</f>
        <v>0</v>
      </c>
    </row>
  </sheetData>
  <autoFilter ref="A2:AX2"/>
  <printOptions/>
  <pageMargins left="0.1968503937007874" right="0.1968503937007874" top="0.6692913385826772" bottom="0.1968503937007874" header="0.5118110236220472" footer="0.5118110236220472"/>
  <pageSetup fitToHeight="99" fitToWidth="1" orientation="landscape" paperSize="9" scale="69" r:id="rId1"/>
  <headerFooter alignWithMargins="0">
    <oddHeader>&amp;L&amp;"Arial,Fett"Rur-Eifel-Volkslauf Cup 2010; Wertung: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Boltersdorf</cp:lastModifiedBy>
  <cp:lastPrinted>2010-07-10T12:55:22Z</cp:lastPrinted>
  <dcterms:created xsi:type="dcterms:W3CDTF">2010-01-25T19:42:21Z</dcterms:created>
  <dcterms:modified xsi:type="dcterms:W3CDTF">2011-01-18T18:02:30Z</dcterms:modified>
  <cp:category/>
  <cp:version/>
  <cp:contentType/>
  <cp:contentStatus/>
</cp:coreProperties>
</file>