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M65 (2010)" sheetId="1" r:id="rId1"/>
  </sheets>
  <definedNames>
    <definedName name="_xlnm._FilterDatabase" localSheetId="0" hidden="1">'M65 (2010)'!$A$2:$AX$2</definedName>
    <definedName name="_xlnm.Print_Titles" localSheetId="0">'M65 (2010)'!$2:$2</definedName>
  </definedNames>
  <calcPr fullCalcOnLoad="1"/>
</workbook>
</file>

<file path=xl/sharedStrings.xml><?xml version="1.0" encoding="utf-8"?>
<sst xmlns="http://schemas.openxmlformats.org/spreadsheetml/2006/main" count="81" uniqueCount="80">
  <si>
    <t>Senioren M 65: 65 bis 69 Jahre alt  (Jg. 1941 bis 1945)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</si>
  <si>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</si>
  <si>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</si>
  <si>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</si>
  <si>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</si>
  <si>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</si>
  <si>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</si>
  <si>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</si>
  <si>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</si>
  <si>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</si>
  <si>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</si>
  <si>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</si>
  <si>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</si>
  <si>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</si>
  <si>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</si>
  <si>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</si>
  <si>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</si>
  <si>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</si>
  <si>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</si>
  <si>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</si>
  <si>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</si>
  <si>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</si>
  <si>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</si>
  <si>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</si>
  <si>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</si>
  <si>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</si>
  <si>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</si>
  <si>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</si>
  <si>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</si>
  <si>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</si>
  <si>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</si>
  <si>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</si>
  <si>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</si>
  <si>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</si>
  <si>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</si>
  <si>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</si>
  <si>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</si>
  <si>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</si>
  <si>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</si>
  <si>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</si>
  <si>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</si>
  <si>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</si>
  <si>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</si>
  <si>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</si>
  <si>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</si>
  <si>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</si>
  <si>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</si>
  <si>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</si>
  <si>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</si>
  <si>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</si>
  <si>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Hohn</t>
  </si>
  <si>
    <t>Hans</t>
  </si>
  <si>
    <t>TV Huchem-Stammeln</t>
  </si>
  <si>
    <t>Schmitz</t>
  </si>
  <si>
    <t>Wilfried</t>
  </si>
  <si>
    <t>SV Bergwacht Rohren</t>
  </si>
  <si>
    <t>Borsdorff</t>
  </si>
  <si>
    <t>Peter</t>
  </si>
  <si>
    <t>Running for Kids/DTV 1847</t>
  </si>
  <si>
    <t>Klinkenberg</t>
  </si>
  <si>
    <t xml:space="preserve"> Friedrich</t>
  </si>
  <si>
    <t>Germania 07 Dürwiß</t>
  </si>
  <si>
    <t>Haupt</t>
  </si>
  <si>
    <t xml:space="preserve"> Hartmut</t>
  </si>
  <si>
    <t>DJK Gillrath</t>
  </si>
  <si>
    <t>Schnitzler</t>
  </si>
  <si>
    <t xml:space="preserve"> Herbert</t>
  </si>
  <si>
    <t>TV Obermaubach</t>
  </si>
  <si>
    <t>Fuhren</t>
  </si>
  <si>
    <t xml:space="preserve"> Peter</t>
  </si>
  <si>
    <t/>
  </si>
  <si>
    <t>Weynand</t>
  </si>
  <si>
    <t>Helmut</t>
  </si>
  <si>
    <t>SV BERGWACHT ROHREN</t>
  </si>
  <si>
    <t>Jürgen</t>
  </si>
  <si>
    <t>ALEMANNIA AACHEN</t>
  </si>
  <si>
    <t>Brouwier</t>
  </si>
  <si>
    <t>Joseph</t>
  </si>
  <si>
    <t>LE JOUR</t>
  </si>
  <si>
    <t>Burmester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</si>
</sst>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8" fillId="0" borderId="3" xfId="19" applyFont="1" applyFill="1" applyBorder="1" applyAlignment="1">
      <alignment wrapText="1"/>
      <protection/>
    </xf>
    <xf numFmtId="0" fontId="8" fillId="0" borderId="3" xfId="19" applyFont="1" applyFill="1" applyBorder="1" applyAlignment="1">
      <alignment horizontal="right" wrapText="1"/>
      <protection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4" fillId="0" borderId="3" xfId="0" applyNumberFormat="1" applyFont="1" applyBorder="1" applyAlignment="1" applyProtection="1">
      <alignment/>
      <protection locked="0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vertical="center" textRotation="180"/>
    </xf>
    <xf numFmtId="0" fontId="5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698" TargetMode="External" /><Relationship Id="rId2" Type="http://schemas.openxmlformats.org/officeDocument/2006/relationships/hyperlink" Target="http://www2.your-sports.com/details/results.php?sl=6.3795.de.0.Ergebnislisten%7CZieleinlaufliste&amp;pp=41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54"/>
  <sheetViews>
    <sheetView showGridLines="0" tabSelected="1" workbookViewId="0" topLeftCell="A1">
      <pane ySplit="2" topLeftCell="BM5" activePane="bottomLeft" state="frozen"/>
      <selection pane="topLeft" activeCell="A2" sqref="A2"/>
      <selection pane="bottomLeft" activeCell="A8" sqref="A7:A8"/>
    </sheetView>
  </sheetViews>
  <sheetFormatPr defaultColWidth="11.421875" defaultRowHeight="12.75"/>
  <cols>
    <col min="1" max="1" width="3.57421875" style="16" bestFit="1" customWidth="1"/>
    <col min="2" max="2" width="12.140625" style="17" customWidth="1"/>
    <col min="3" max="3" width="8.7109375" style="17" customWidth="1"/>
    <col min="4" max="4" width="4.421875" style="17" bestFit="1" customWidth="1"/>
    <col min="5" max="5" width="1.7109375" style="17" customWidth="1"/>
    <col min="6" max="36" width="2.7109375" style="17" customWidth="1"/>
    <col min="37" max="43" width="3.00390625" style="17" bestFit="1" customWidth="1"/>
    <col min="44" max="44" width="4.7109375" style="18" customWidth="1"/>
    <col min="45" max="45" width="3.421875" style="18" customWidth="1"/>
    <col min="46" max="48" width="4.7109375" style="18" customWidth="1"/>
    <col min="49" max="49" width="20.421875" style="17" customWidth="1"/>
    <col min="50" max="50" width="4.57421875" style="17" customWidth="1"/>
    <col min="51" max="16384" width="11.421875" style="17" customWidth="1"/>
  </cols>
  <sheetData>
    <row r="1" spans="1:48" s="2" customFormat="1" ht="14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26" t="s">
        <v>48</v>
      </c>
      <c r="AW2" s="8" t="s">
        <v>49</v>
      </c>
      <c r="AX2" s="9" t="s">
        <v>1</v>
      </c>
    </row>
    <row r="3" spans="1:50" s="10" customFormat="1" ht="12.75" customHeight="1">
      <c r="A3" s="11">
        <v>1</v>
      </c>
      <c r="B3" s="18" t="s">
        <v>59</v>
      </c>
      <c r="C3" s="18" t="s">
        <v>60</v>
      </c>
      <c r="D3" s="25">
        <v>1945</v>
      </c>
      <c r="E3" s="25" t="s">
        <v>61</v>
      </c>
      <c r="F3" s="12"/>
      <c r="G3" s="12">
        <v>50</v>
      </c>
      <c r="H3" s="12">
        <v>50</v>
      </c>
      <c r="I3" s="14">
        <v>50</v>
      </c>
      <c r="J3" s="12">
        <v>50</v>
      </c>
      <c r="K3" s="14">
        <v>50</v>
      </c>
      <c r="L3" s="12"/>
      <c r="M3" s="12"/>
      <c r="N3" s="12">
        <v>50</v>
      </c>
      <c r="O3" s="12"/>
      <c r="P3" s="14">
        <v>50</v>
      </c>
      <c r="Q3" s="12">
        <v>50</v>
      </c>
      <c r="R3" s="12"/>
      <c r="S3" s="12"/>
      <c r="T3" s="12">
        <v>50</v>
      </c>
      <c r="U3" s="12">
        <v>50</v>
      </c>
      <c r="V3" s="12">
        <v>50</v>
      </c>
      <c r="W3" s="12">
        <v>50</v>
      </c>
      <c r="X3" s="12">
        <v>49</v>
      </c>
      <c r="Y3" s="12">
        <v>50</v>
      </c>
      <c r="Z3" s="12">
        <v>50</v>
      </c>
      <c r="AA3" s="12">
        <v>50</v>
      </c>
      <c r="AB3" s="12"/>
      <c r="AC3" s="12">
        <v>50</v>
      </c>
      <c r="AD3" s="12">
        <v>50</v>
      </c>
      <c r="AE3" s="12"/>
      <c r="AF3" s="12"/>
      <c r="AG3" s="12">
        <v>50</v>
      </c>
      <c r="AH3" s="12">
        <v>50</v>
      </c>
      <c r="AI3" s="12">
        <v>50</v>
      </c>
      <c r="AJ3" s="12">
        <v>50</v>
      </c>
      <c r="AK3" s="12"/>
      <c r="AL3" s="12">
        <v>50</v>
      </c>
      <c r="AM3" s="12">
        <v>50</v>
      </c>
      <c r="AN3" s="14"/>
      <c r="AO3" s="14">
        <v>50</v>
      </c>
      <c r="AP3" s="12">
        <v>49</v>
      </c>
      <c r="AQ3" s="12"/>
      <c r="AR3" s="13">
        <f aca="true" t="shared" si="0" ref="AR3:AR14">SUM(F3:AQ3)</f>
        <v>1298</v>
      </c>
      <c r="AS3" s="13">
        <f aca="true" t="shared" si="1" ref="AS3:AS14">COUNT(F3:AQ3)</f>
        <v>26</v>
      </c>
      <c r="AT3" s="13">
        <f aca="true" t="shared" si="2" ref="AT3:AT14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750</v>
      </c>
      <c r="AU3" s="13">
        <f aca="true" t="shared" si="3" ref="AU3:AU14">IF(COUNT(F3:AQ3)&lt;22,IF(COUNT(F3:AQ3)&gt;14,(COUNT(F3:AQ3)-15),0)*20,120)</f>
        <v>120</v>
      </c>
      <c r="AV3" s="27">
        <f aca="true" t="shared" si="4" ref="AV3:AV14">AT3+AU3</f>
        <v>870</v>
      </c>
      <c r="AW3" s="12" t="str">
        <f aca="true" t="shared" si="5" ref="AW3:AW14">B3&amp;", "&amp;C3</f>
        <v>Klinkenberg,  Friedrich</v>
      </c>
      <c r="AX3" s="12">
        <f aca="true" t="shared" si="6" ref="AX3:AX14">A3</f>
        <v>1</v>
      </c>
    </row>
    <row r="4" spans="1:50" s="10" customFormat="1" ht="12.75" customHeight="1">
      <c r="A4" s="11">
        <v>2</v>
      </c>
      <c r="B4" s="24" t="s">
        <v>53</v>
      </c>
      <c r="C4" s="24" t="s">
        <v>54</v>
      </c>
      <c r="D4" s="24">
        <v>1944</v>
      </c>
      <c r="E4" s="24" t="s">
        <v>55</v>
      </c>
      <c r="F4" s="14">
        <v>50</v>
      </c>
      <c r="G4" s="12">
        <v>49</v>
      </c>
      <c r="H4" s="12">
        <v>49</v>
      </c>
      <c r="I4" s="12">
        <v>49</v>
      </c>
      <c r="J4" s="12">
        <v>49</v>
      </c>
      <c r="K4" s="12"/>
      <c r="L4" s="12"/>
      <c r="M4" s="14">
        <v>49</v>
      </c>
      <c r="N4" s="12">
        <v>49</v>
      </c>
      <c r="O4" s="12">
        <v>50</v>
      </c>
      <c r="P4" s="12">
        <v>50</v>
      </c>
      <c r="Q4" s="12"/>
      <c r="R4" s="12">
        <v>49</v>
      </c>
      <c r="S4" s="14">
        <v>49</v>
      </c>
      <c r="T4" s="12">
        <v>48</v>
      </c>
      <c r="U4" s="12">
        <v>49</v>
      </c>
      <c r="V4" s="12">
        <v>49</v>
      </c>
      <c r="W4" s="14">
        <v>50</v>
      </c>
      <c r="X4" s="12">
        <v>50</v>
      </c>
      <c r="Y4" s="12">
        <v>49</v>
      </c>
      <c r="Z4" s="12">
        <v>49</v>
      </c>
      <c r="AA4" s="12">
        <v>49</v>
      </c>
      <c r="AB4" s="12"/>
      <c r="AC4" s="12"/>
      <c r="AD4" s="12">
        <v>49</v>
      </c>
      <c r="AE4" s="12">
        <v>47</v>
      </c>
      <c r="AF4" s="12">
        <v>47</v>
      </c>
      <c r="AG4" s="12">
        <v>49</v>
      </c>
      <c r="AH4" s="12">
        <v>49</v>
      </c>
      <c r="AI4" s="12">
        <v>49</v>
      </c>
      <c r="AJ4" s="12">
        <v>49</v>
      </c>
      <c r="AK4" s="12"/>
      <c r="AL4" s="12">
        <v>49</v>
      </c>
      <c r="AM4" s="12">
        <v>50</v>
      </c>
      <c r="AN4" s="12"/>
      <c r="AO4" s="12">
        <v>50</v>
      </c>
      <c r="AP4" s="12"/>
      <c r="AQ4" s="12"/>
      <c r="AR4" s="13">
        <f>SUM(F4:AQ4)</f>
        <v>1423</v>
      </c>
      <c r="AS4" s="13">
        <f t="shared" si="1"/>
        <v>29</v>
      </c>
      <c r="AT4" s="13">
        <f t="shared" si="2"/>
        <v>742</v>
      </c>
      <c r="AU4" s="13">
        <f t="shared" si="3"/>
        <v>120</v>
      </c>
      <c r="AV4" s="27">
        <f t="shared" si="4"/>
        <v>862</v>
      </c>
      <c r="AW4" s="12" t="str">
        <f t="shared" si="5"/>
        <v>Schmitz, Wilfried</v>
      </c>
      <c r="AX4" s="12">
        <f t="shared" si="6"/>
        <v>2</v>
      </c>
    </row>
    <row r="5" spans="1:50" s="10" customFormat="1" ht="12.75" customHeight="1">
      <c r="A5" s="11">
        <v>3</v>
      </c>
      <c r="B5" s="18" t="s">
        <v>62</v>
      </c>
      <c r="C5" s="18" t="s">
        <v>63</v>
      </c>
      <c r="D5" s="25">
        <v>1942</v>
      </c>
      <c r="E5" s="25" t="s">
        <v>64</v>
      </c>
      <c r="F5" s="12"/>
      <c r="G5" s="14">
        <v>47</v>
      </c>
      <c r="H5" s="12"/>
      <c r="I5" s="12"/>
      <c r="J5" s="12"/>
      <c r="K5" s="12"/>
      <c r="L5" s="12">
        <v>48</v>
      </c>
      <c r="M5" s="14">
        <v>48</v>
      </c>
      <c r="N5" s="12">
        <v>48</v>
      </c>
      <c r="O5" s="12">
        <v>48</v>
      </c>
      <c r="P5" s="12"/>
      <c r="Q5" s="12"/>
      <c r="R5" s="12">
        <v>46</v>
      </c>
      <c r="S5" s="14">
        <v>47</v>
      </c>
      <c r="T5" s="12">
        <v>46</v>
      </c>
      <c r="U5" s="12">
        <v>48</v>
      </c>
      <c r="V5" s="12">
        <v>47</v>
      </c>
      <c r="W5" s="14">
        <v>48</v>
      </c>
      <c r="X5" s="12">
        <v>47</v>
      </c>
      <c r="Y5" s="12">
        <v>48</v>
      </c>
      <c r="Z5" s="12"/>
      <c r="AA5" s="12"/>
      <c r="AB5" s="12"/>
      <c r="AC5" s="12">
        <v>49</v>
      </c>
      <c r="AD5" s="12"/>
      <c r="AE5" s="12">
        <v>44</v>
      </c>
      <c r="AF5" s="12"/>
      <c r="AG5" s="12">
        <v>49</v>
      </c>
      <c r="AH5" s="12">
        <v>47</v>
      </c>
      <c r="AI5" s="12">
        <v>48</v>
      </c>
      <c r="AJ5" s="12">
        <v>48</v>
      </c>
      <c r="AK5" s="12">
        <v>48</v>
      </c>
      <c r="AL5" s="12">
        <v>48</v>
      </c>
      <c r="AM5" s="14">
        <v>41</v>
      </c>
      <c r="AN5" s="12"/>
      <c r="AO5" s="12"/>
      <c r="AP5" s="12"/>
      <c r="AQ5" s="12"/>
      <c r="AR5" s="13">
        <f t="shared" si="0"/>
        <v>1038</v>
      </c>
      <c r="AS5" s="13">
        <f t="shared" si="1"/>
        <v>22</v>
      </c>
      <c r="AT5" s="13">
        <f t="shared" si="2"/>
        <v>720</v>
      </c>
      <c r="AU5" s="13">
        <f t="shared" si="3"/>
        <v>120</v>
      </c>
      <c r="AV5" s="27">
        <f t="shared" si="4"/>
        <v>840</v>
      </c>
      <c r="AW5" s="12" t="str">
        <f t="shared" si="5"/>
        <v>Haupt,  Hartmut</v>
      </c>
      <c r="AX5" s="12">
        <f t="shared" si="6"/>
        <v>3</v>
      </c>
    </row>
    <row r="6" spans="1:50" s="10" customFormat="1" ht="12.75" customHeight="1">
      <c r="A6" s="11">
        <v>4</v>
      </c>
      <c r="B6" s="21" t="s">
        <v>56</v>
      </c>
      <c r="C6" s="21" t="s">
        <v>57</v>
      </c>
      <c r="D6" s="21">
        <v>1943</v>
      </c>
      <c r="E6" s="21" t="s">
        <v>58</v>
      </c>
      <c r="F6" s="14">
        <v>49</v>
      </c>
      <c r="G6" s="12"/>
      <c r="H6" s="12"/>
      <c r="I6" s="12">
        <v>43</v>
      </c>
      <c r="J6" s="12"/>
      <c r="K6" s="12">
        <v>50</v>
      </c>
      <c r="L6" s="12"/>
      <c r="M6" s="12"/>
      <c r="N6" s="12"/>
      <c r="O6" s="12"/>
      <c r="P6" s="12"/>
      <c r="Q6" s="12">
        <v>48</v>
      </c>
      <c r="R6" s="12"/>
      <c r="S6" s="14">
        <v>46</v>
      </c>
      <c r="T6" s="12"/>
      <c r="U6" s="12"/>
      <c r="V6" s="12"/>
      <c r="W6" s="12">
        <v>49</v>
      </c>
      <c r="X6" s="12"/>
      <c r="Y6" s="12"/>
      <c r="Z6" s="12"/>
      <c r="AA6" s="12"/>
      <c r="AB6" s="12"/>
      <c r="AC6" s="12"/>
      <c r="AD6" s="12"/>
      <c r="AE6" s="12"/>
      <c r="AF6" s="12"/>
      <c r="AG6" s="12">
        <v>48</v>
      </c>
      <c r="AH6" s="12">
        <v>45</v>
      </c>
      <c r="AI6" s="12"/>
      <c r="AJ6" s="12"/>
      <c r="AK6" s="12"/>
      <c r="AL6" s="12"/>
      <c r="AM6" s="12">
        <v>49</v>
      </c>
      <c r="AN6" s="12"/>
      <c r="AO6" s="12">
        <v>49</v>
      </c>
      <c r="AP6" s="12"/>
      <c r="AQ6" s="12"/>
      <c r="AR6" s="13">
        <f t="shared" si="0"/>
        <v>476</v>
      </c>
      <c r="AS6" s="13">
        <f t="shared" si="1"/>
        <v>10</v>
      </c>
      <c r="AT6" s="13">
        <f t="shared" si="2"/>
        <v>476</v>
      </c>
      <c r="AU6" s="13">
        <f t="shared" si="3"/>
        <v>0</v>
      </c>
      <c r="AV6" s="27">
        <f t="shared" si="4"/>
        <v>476</v>
      </c>
      <c r="AW6" s="12" t="str">
        <f t="shared" si="5"/>
        <v>Borsdorff, Peter</v>
      </c>
      <c r="AX6" s="12">
        <f t="shared" si="6"/>
        <v>4</v>
      </c>
    </row>
    <row r="7" spans="1:50" s="10" customFormat="1" ht="12.75" customHeight="1">
      <c r="A7" s="11"/>
      <c r="B7" s="21"/>
      <c r="C7" s="21"/>
      <c r="D7" s="21"/>
      <c r="E7" s="21"/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3"/>
      <c r="AT7" s="13"/>
      <c r="AU7" s="13"/>
      <c r="AV7" s="27"/>
      <c r="AW7" s="12"/>
      <c r="AX7" s="12"/>
    </row>
    <row r="8" spans="1:50" s="10" customFormat="1" ht="12.75" customHeight="1">
      <c r="A8" s="11"/>
      <c r="B8" s="21"/>
      <c r="C8" s="21"/>
      <c r="D8" s="21"/>
      <c r="E8" s="21"/>
      <c r="F8" s="1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4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3"/>
      <c r="AS8" s="13"/>
      <c r="AT8" s="13"/>
      <c r="AU8" s="13"/>
      <c r="AV8" s="27"/>
      <c r="AW8" s="12"/>
      <c r="AX8" s="12"/>
    </row>
    <row r="9" spans="1:50" s="10" customFormat="1" ht="12.75" customHeight="1">
      <c r="A9" s="11"/>
      <c r="B9" s="22" t="s">
        <v>65</v>
      </c>
      <c r="C9" s="23" t="s">
        <v>66</v>
      </c>
      <c r="D9" s="22">
        <v>1942</v>
      </c>
      <c r="E9" s="22" t="s">
        <v>67</v>
      </c>
      <c r="F9" s="12"/>
      <c r="G9" s="12"/>
      <c r="H9" s="12"/>
      <c r="I9" s="12">
        <v>48</v>
      </c>
      <c r="J9" s="12"/>
      <c r="K9" s="12"/>
      <c r="L9" s="12"/>
      <c r="M9" s="12"/>
      <c r="N9" s="12"/>
      <c r="O9" s="12"/>
      <c r="P9" s="12"/>
      <c r="Q9" s="12"/>
      <c r="R9" s="12">
        <v>47</v>
      </c>
      <c r="S9" s="14">
        <v>48</v>
      </c>
      <c r="T9" s="12">
        <v>47</v>
      </c>
      <c r="U9" s="12"/>
      <c r="V9" s="12">
        <v>48</v>
      </c>
      <c r="W9" s="12"/>
      <c r="X9" s="12"/>
      <c r="Y9" s="12"/>
      <c r="Z9" s="12"/>
      <c r="AA9" s="12"/>
      <c r="AB9" s="12"/>
      <c r="AC9" s="12"/>
      <c r="AD9" s="12">
        <v>48</v>
      </c>
      <c r="AE9" s="12"/>
      <c r="AF9" s="12"/>
      <c r="AG9" s="12"/>
      <c r="AH9" s="12"/>
      <c r="AI9" s="12"/>
      <c r="AJ9" s="12"/>
      <c r="AK9" s="12"/>
      <c r="AL9" s="12"/>
      <c r="AM9" s="14">
        <v>47</v>
      </c>
      <c r="AN9" s="12"/>
      <c r="AO9" s="12"/>
      <c r="AP9" s="12"/>
      <c r="AQ9" s="12"/>
      <c r="AR9" s="13">
        <f t="shared" si="0"/>
        <v>333</v>
      </c>
      <c r="AS9" s="13">
        <f t="shared" si="1"/>
        <v>7</v>
      </c>
      <c r="AT9" s="13">
        <f t="shared" si="2"/>
        <v>333</v>
      </c>
      <c r="AU9" s="13">
        <f t="shared" si="3"/>
        <v>0</v>
      </c>
      <c r="AV9" s="27">
        <f t="shared" si="4"/>
        <v>333</v>
      </c>
      <c r="AW9" s="12" t="str">
        <f t="shared" si="5"/>
        <v>Schnitzler,  Herbert</v>
      </c>
      <c r="AX9" s="12">
        <f t="shared" si="6"/>
        <v>0</v>
      </c>
    </row>
    <row r="10" spans="1:50" s="10" customFormat="1" ht="12.75" customHeight="1">
      <c r="A10" s="11"/>
      <c r="B10" s="19" t="s">
        <v>71</v>
      </c>
      <c r="C10" s="19" t="s">
        <v>72</v>
      </c>
      <c r="D10" s="20">
        <v>1943</v>
      </c>
      <c r="E10" s="19" t="s">
        <v>73</v>
      </c>
      <c r="F10" s="12"/>
      <c r="G10" s="12"/>
      <c r="H10" s="12"/>
      <c r="I10" s="12"/>
      <c r="J10" s="12"/>
      <c r="K10" s="14">
        <v>49</v>
      </c>
      <c r="L10" s="12"/>
      <c r="M10" s="12"/>
      <c r="N10" s="12"/>
      <c r="O10" s="12"/>
      <c r="P10" s="12"/>
      <c r="Q10" s="12"/>
      <c r="R10" s="12">
        <v>50</v>
      </c>
      <c r="S10" s="14">
        <v>50</v>
      </c>
      <c r="T10" s="12">
        <v>49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>
        <v>50</v>
      </c>
      <c r="AG10" s="12"/>
      <c r="AH10" s="12"/>
      <c r="AI10" s="12"/>
      <c r="AJ10" s="12"/>
      <c r="AK10" s="12"/>
      <c r="AL10" s="12"/>
      <c r="AM10" s="28">
        <v>50</v>
      </c>
      <c r="AN10" s="12"/>
      <c r="AO10" s="12"/>
      <c r="AP10" s="12"/>
      <c r="AQ10" s="12"/>
      <c r="AR10" s="13">
        <f t="shared" si="0"/>
        <v>298</v>
      </c>
      <c r="AS10" s="13">
        <f t="shared" si="1"/>
        <v>6</v>
      </c>
      <c r="AT10" s="13">
        <f t="shared" si="2"/>
        <v>298</v>
      </c>
      <c r="AU10" s="13">
        <f t="shared" si="3"/>
        <v>0</v>
      </c>
      <c r="AV10" s="27">
        <f t="shared" si="4"/>
        <v>298</v>
      </c>
      <c r="AW10" s="12" t="str">
        <f t="shared" si="5"/>
        <v>Weynand, Helmut</v>
      </c>
      <c r="AX10" s="12">
        <f t="shared" si="6"/>
        <v>0</v>
      </c>
    </row>
    <row r="11" spans="1:50" s="10" customFormat="1" ht="12.75" customHeight="1">
      <c r="A11" s="11"/>
      <c r="B11" s="22" t="s">
        <v>68</v>
      </c>
      <c r="C11" s="23" t="s">
        <v>69</v>
      </c>
      <c r="D11" s="22">
        <v>1945</v>
      </c>
      <c r="E11" s="22" t="s">
        <v>70</v>
      </c>
      <c r="F11" s="12"/>
      <c r="G11" s="12"/>
      <c r="H11" s="12"/>
      <c r="I11" s="12">
        <v>44</v>
      </c>
      <c r="J11" s="12"/>
      <c r="K11" s="12"/>
      <c r="L11" s="12">
        <v>49</v>
      </c>
      <c r="M11" s="12"/>
      <c r="N11" s="12"/>
      <c r="O11" s="12">
        <v>49</v>
      </c>
      <c r="P11" s="12"/>
      <c r="Q11" s="12"/>
      <c r="R11" s="12"/>
      <c r="S11" s="12"/>
      <c r="T11" s="12"/>
      <c r="U11" s="12"/>
      <c r="V11" s="12"/>
      <c r="W11" s="12"/>
      <c r="X11" s="14">
        <v>50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>
        <v>49</v>
      </c>
      <c r="AL11" s="12"/>
      <c r="AM11" s="12"/>
      <c r="AN11" s="12"/>
      <c r="AO11" s="12"/>
      <c r="AP11" s="12"/>
      <c r="AQ11" s="12"/>
      <c r="AR11" s="13">
        <f t="shared" si="0"/>
        <v>241</v>
      </c>
      <c r="AS11" s="13">
        <f t="shared" si="1"/>
        <v>5</v>
      </c>
      <c r="AT11" s="13">
        <f t="shared" si="2"/>
        <v>241</v>
      </c>
      <c r="AU11" s="13">
        <f t="shared" si="3"/>
        <v>0</v>
      </c>
      <c r="AV11" s="27">
        <f t="shared" si="4"/>
        <v>241</v>
      </c>
      <c r="AW11" s="12" t="str">
        <f t="shared" si="5"/>
        <v>Fuhren,  Peter</v>
      </c>
      <c r="AX11" s="12">
        <f t="shared" si="6"/>
        <v>0</v>
      </c>
    </row>
    <row r="12" spans="1:50" s="10" customFormat="1" ht="12.75" customHeight="1">
      <c r="A12" s="11"/>
      <c r="B12" s="21" t="s">
        <v>50</v>
      </c>
      <c r="C12" s="21" t="s">
        <v>51</v>
      </c>
      <c r="D12" s="21">
        <v>1943</v>
      </c>
      <c r="E12" s="21" t="s">
        <v>52</v>
      </c>
      <c r="F12" s="12">
        <v>50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50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>
        <v>46</v>
      </c>
      <c r="AH12" s="12">
        <v>46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3">
        <f t="shared" si="0"/>
        <v>192</v>
      </c>
      <c r="AS12" s="13">
        <f t="shared" si="1"/>
        <v>4</v>
      </c>
      <c r="AT12" s="13">
        <f t="shared" si="2"/>
        <v>192</v>
      </c>
      <c r="AU12" s="13">
        <f t="shared" si="3"/>
        <v>0</v>
      </c>
      <c r="AV12" s="27">
        <f t="shared" si="4"/>
        <v>192</v>
      </c>
      <c r="AW12" s="12" t="str">
        <f t="shared" si="5"/>
        <v>Hohn, Hans</v>
      </c>
      <c r="AX12" s="12">
        <f t="shared" si="6"/>
        <v>0</v>
      </c>
    </row>
    <row r="13" spans="1:50" s="10" customFormat="1" ht="12.75" customHeight="1">
      <c r="A13" s="11"/>
      <c r="B13" s="19" t="s">
        <v>79</v>
      </c>
      <c r="C13" s="19" t="s">
        <v>74</v>
      </c>
      <c r="D13" s="20">
        <v>1944</v>
      </c>
      <c r="E13" s="19" t="s">
        <v>75</v>
      </c>
      <c r="F13" s="12"/>
      <c r="G13" s="12"/>
      <c r="H13" s="12"/>
      <c r="I13" s="12"/>
      <c r="J13" s="12"/>
      <c r="K13" s="14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v>48</v>
      </c>
      <c r="Y13" s="12"/>
      <c r="Z13" s="12"/>
      <c r="AA13" s="12"/>
      <c r="AB13" s="12"/>
      <c r="AC13" s="12"/>
      <c r="AD13" s="12"/>
      <c r="AE13" s="12">
        <v>45</v>
      </c>
      <c r="AF13" s="12"/>
      <c r="AG13" s="12"/>
      <c r="AH13" s="12"/>
      <c r="AI13" s="12"/>
      <c r="AJ13" s="12"/>
      <c r="AK13" s="12">
        <v>50</v>
      </c>
      <c r="AL13" s="12"/>
      <c r="AM13" s="12"/>
      <c r="AN13" s="12"/>
      <c r="AO13" s="12"/>
      <c r="AP13" s="12"/>
      <c r="AQ13" s="12"/>
      <c r="AR13" s="13">
        <f t="shared" si="0"/>
        <v>190</v>
      </c>
      <c r="AS13" s="13">
        <f t="shared" si="1"/>
        <v>4</v>
      </c>
      <c r="AT13" s="13">
        <f t="shared" si="2"/>
        <v>190</v>
      </c>
      <c r="AU13" s="13">
        <f t="shared" si="3"/>
        <v>0</v>
      </c>
      <c r="AV13" s="27">
        <f t="shared" si="4"/>
        <v>190</v>
      </c>
      <c r="AW13" s="12" t="str">
        <f t="shared" si="5"/>
        <v>Burmester, Jürgen</v>
      </c>
      <c r="AX13" s="12">
        <f t="shared" si="6"/>
        <v>0</v>
      </c>
    </row>
    <row r="14" spans="1:50" s="10" customFormat="1" ht="12.75" customHeight="1">
      <c r="A14" s="11"/>
      <c r="B14" s="19" t="s">
        <v>76</v>
      </c>
      <c r="C14" s="19" t="s">
        <v>77</v>
      </c>
      <c r="D14" s="20">
        <v>1942</v>
      </c>
      <c r="E14" s="19" t="s">
        <v>78</v>
      </c>
      <c r="F14" s="12"/>
      <c r="G14" s="12"/>
      <c r="H14" s="12"/>
      <c r="I14" s="12"/>
      <c r="J14" s="12"/>
      <c r="K14" s="14">
        <v>46</v>
      </c>
      <c r="L14" s="12"/>
      <c r="M14" s="12"/>
      <c r="N14" s="12"/>
      <c r="O14" s="12"/>
      <c r="P14" s="12"/>
      <c r="Q14" s="12"/>
      <c r="R14" s="12">
        <v>48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>
        <v>49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3">
        <f t="shared" si="0"/>
        <v>143</v>
      </c>
      <c r="AS14" s="13">
        <f t="shared" si="1"/>
        <v>3</v>
      </c>
      <c r="AT14" s="13">
        <f t="shared" si="2"/>
        <v>143</v>
      </c>
      <c r="AU14" s="13">
        <f t="shared" si="3"/>
        <v>0</v>
      </c>
      <c r="AV14" s="27">
        <f t="shared" si="4"/>
        <v>143</v>
      </c>
      <c r="AW14" s="12" t="str">
        <f t="shared" si="5"/>
        <v>Brouwier, Joseph</v>
      </c>
      <c r="AX14" s="12">
        <f t="shared" si="6"/>
        <v>0</v>
      </c>
    </row>
    <row r="15" spans="1:50" s="10" customFormat="1" ht="11.25">
      <c r="A15" s="11">
        <v>61</v>
      </c>
      <c r="B15" s="15"/>
      <c r="C15" s="15"/>
      <c r="D15" s="15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3">
        <f>COUNT(F15:AQ15)</f>
        <v>0</v>
      </c>
      <c r="AT15" s="13">
        <f>IF(COUNT(F15:AQ15)&gt;0,LARGE(F15:AQ15,1),0)+IF(COUNT(F15:AQ15)&gt;1,LARGE(F15:AQ15,2),0)+IF(COUNT(F15:AQ15)&gt;2,LARGE(F15:AQ15,3),0)+IF(COUNT(F15:AQ15)&gt;3,LARGE(F15:AQ15,4),0)+IF(COUNT(F15:AQ15)&gt;4,LARGE(F15:AQ15,5),0)+IF(COUNT(F15:AQ15)&gt;5,LARGE(F15:AQ15,6),0)+IF(COUNT(F15:AQ15)&gt;6,LARGE(F15:AQ15,7),0)+IF(COUNT(F15:AQ15)&gt;7,LARGE(F15:AQ15,8),0)+IF(COUNT(F15:AQ15)&gt;8,LARGE(F15:AQ15,9),0)+IF(COUNT(F15:AQ15)&gt;9,LARGE(F15:AQ15,10),0)+IF(COUNT(F15:AQ15)&gt;10,LARGE(F15:AQ15,11),0)+IF(COUNT(F15:AQ15)&gt;11,LARGE(F15:AQ15,12),0)+IF(COUNT(F15:AQ15)&gt;12,LARGE(F15:AQ15,13),0)+IF(COUNT(F15:AQ15)&gt;13,LARGE(F15:AQ15,14),0)+IF(COUNT(F15:AQ15)&gt;14,LARGE(F15:AQ15,15),0)</f>
        <v>0</v>
      </c>
      <c r="AU15" s="13">
        <f>IF(COUNT(F15:AQ15)&lt;22,IF(COUNT(F15:AQ15)&gt;14,(COUNT(F15:AQ15)-15),0)*20,120)</f>
        <v>0</v>
      </c>
      <c r="AV15" s="27">
        <f>AT15+AU15</f>
        <v>0</v>
      </c>
      <c r="AW15" s="12" t="str">
        <f>B15&amp;", "&amp;C15</f>
        <v>, </v>
      </c>
      <c r="AX15" s="12">
        <f>A15</f>
        <v>61</v>
      </c>
    </row>
    <row r="16" spans="1:50" s="10" customFormat="1" ht="11.25">
      <c r="A16" s="11">
        <v>62</v>
      </c>
      <c r="B16" s="15"/>
      <c r="C16" s="15"/>
      <c r="D16" s="15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13">
        <f>COUNT(F16:AQ16)</f>
        <v>0</v>
      </c>
      <c r="AT16" s="13">
        <f>IF(COUNT(F16:AQ16)&gt;0,LARGE(F16:AQ16,1),0)+IF(COUNT(F16:AQ16)&gt;1,LARGE(F16:AQ16,2),0)+IF(COUNT(F16:AQ16)&gt;2,LARGE(F16:AQ16,3),0)+IF(COUNT(F16:AQ16)&gt;3,LARGE(F16:AQ16,4),0)+IF(COUNT(F16:AQ16)&gt;4,LARGE(F16:AQ16,5),0)+IF(COUNT(F16:AQ16)&gt;5,LARGE(F16:AQ16,6),0)+IF(COUNT(F16:AQ16)&gt;6,LARGE(F16:AQ16,7),0)+IF(COUNT(F16:AQ16)&gt;7,LARGE(F16:AQ16,8),0)+IF(COUNT(F16:AQ16)&gt;8,LARGE(F16:AQ16,9),0)+IF(COUNT(F16:AQ16)&gt;9,LARGE(F16:AQ16,10),0)+IF(COUNT(F16:AQ16)&gt;10,LARGE(F16:AQ16,11),0)+IF(COUNT(F16:AQ16)&gt;11,LARGE(F16:AQ16,12),0)+IF(COUNT(F16:AQ16)&gt;12,LARGE(F16:AQ16,13),0)+IF(COUNT(F16:AQ16)&gt;13,LARGE(F16:AQ16,14),0)+IF(COUNT(F16:AQ16)&gt;14,LARGE(F16:AQ16,15),0)</f>
        <v>0</v>
      </c>
      <c r="AU16" s="13">
        <f>IF(COUNT(F16:AQ16)&lt;22,IF(COUNT(F16:AQ16)&gt;14,(COUNT(F16:AQ16)-15),0)*20,120)</f>
        <v>0</v>
      </c>
      <c r="AV16" s="27">
        <f>AT16+AU16</f>
        <v>0</v>
      </c>
      <c r="AW16" s="12" t="str">
        <f>B16&amp;", "&amp;C16</f>
        <v>, </v>
      </c>
      <c r="AX16" s="12">
        <f>A16</f>
        <v>62</v>
      </c>
    </row>
    <row r="17" spans="1:50" s="10" customFormat="1" ht="11.25">
      <c r="A17" s="11">
        <v>63</v>
      </c>
      <c r="B17" s="15"/>
      <c r="C17" s="15"/>
      <c r="D17" s="15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3"/>
      <c r="AS17" s="13">
        <f>COUNT(F17:AQ17)</f>
        <v>0</v>
      </c>
      <c r="AT17" s="13">
        <f>IF(COUNT(F17:AQ17)&gt;0,LARGE(F17:AQ17,1),0)+IF(COUNT(F17:AQ17)&gt;1,LARGE(F17:AQ17,2),0)+IF(COUNT(F17:AQ17)&gt;2,LARGE(F17:AQ17,3),0)+IF(COUNT(F17:AQ17)&gt;3,LARGE(F17:AQ17,4),0)+IF(COUNT(F17:AQ17)&gt;4,LARGE(F17:AQ17,5),0)+IF(COUNT(F17:AQ17)&gt;5,LARGE(F17:AQ17,6),0)+IF(COUNT(F17:AQ17)&gt;6,LARGE(F17:AQ17,7),0)+IF(COUNT(F17:AQ17)&gt;7,LARGE(F17:AQ17,8),0)+IF(COUNT(F17:AQ17)&gt;8,LARGE(F17:AQ17,9),0)+IF(COUNT(F17:AQ17)&gt;9,LARGE(F17:AQ17,10),0)+IF(COUNT(F17:AQ17)&gt;10,LARGE(F17:AQ17,11),0)+IF(COUNT(F17:AQ17)&gt;11,LARGE(F17:AQ17,12),0)+IF(COUNT(F17:AQ17)&gt;12,LARGE(F17:AQ17,13),0)+IF(COUNT(F17:AQ17)&gt;13,LARGE(F17:AQ17,14),0)+IF(COUNT(F17:AQ17)&gt;14,LARGE(F17:AQ17,15),0)</f>
        <v>0</v>
      </c>
      <c r="AU17" s="13">
        <f>IF(COUNT(F17:AQ17)&lt;22,IF(COUNT(F17:AQ17)&gt;14,(COUNT(F17:AQ17)-15),0)*20,120)</f>
        <v>0</v>
      </c>
      <c r="AV17" s="27">
        <f>AT17+AU17</f>
        <v>0</v>
      </c>
      <c r="AW17" s="12" t="str">
        <f>B17&amp;", "&amp;C17</f>
        <v>, </v>
      </c>
      <c r="AX17" s="12">
        <f>A17</f>
        <v>63</v>
      </c>
    </row>
    <row r="18" spans="1:50" s="10" customFormat="1" ht="11.25">
      <c r="A18" s="11">
        <v>64</v>
      </c>
      <c r="B18" s="15"/>
      <c r="C18" s="15"/>
      <c r="D18" s="15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  <c r="AS18" s="13">
        <f>COUNT(F18:AQ18)</f>
        <v>0</v>
      </c>
      <c r="AT18" s="13">
        <f>IF(COUNT(F18:AQ18)&gt;0,LARGE(F18:AQ18,1),0)+IF(COUNT(F18:AQ18)&gt;1,LARGE(F18:AQ18,2),0)+IF(COUNT(F18:AQ18)&gt;2,LARGE(F18:AQ18,3),0)+IF(COUNT(F18:AQ18)&gt;3,LARGE(F18:AQ18,4),0)+IF(COUNT(F18:AQ18)&gt;4,LARGE(F18:AQ18,5),0)+IF(COUNT(F18:AQ18)&gt;5,LARGE(F18:AQ18,6),0)+IF(COUNT(F18:AQ18)&gt;6,LARGE(F18:AQ18,7),0)+IF(COUNT(F18:AQ18)&gt;7,LARGE(F18:AQ18,8),0)+IF(COUNT(F18:AQ18)&gt;8,LARGE(F18:AQ18,9),0)+IF(COUNT(F18:AQ18)&gt;9,LARGE(F18:AQ18,10),0)+IF(COUNT(F18:AQ18)&gt;10,LARGE(F18:AQ18,11),0)+IF(COUNT(F18:AQ18)&gt;11,LARGE(F18:AQ18,12),0)+IF(COUNT(F18:AQ18)&gt;12,LARGE(F18:AQ18,13),0)+IF(COUNT(F18:AQ18)&gt;13,LARGE(F18:AQ18,14),0)+IF(COUNT(F18:AQ18)&gt;14,LARGE(F18:AQ18,15),0)</f>
        <v>0</v>
      </c>
      <c r="AU18" s="13">
        <f>IF(COUNT(F18:AQ18)&lt;22,IF(COUNT(F18:AQ18)&gt;14,(COUNT(F18:AQ18)-15),0)*20,120)</f>
        <v>0</v>
      </c>
      <c r="AV18" s="27">
        <f>AT18+AU18</f>
        <v>0</v>
      </c>
      <c r="AW18" s="12" t="str">
        <f>B18&amp;", "&amp;C18</f>
        <v>, </v>
      </c>
      <c r="AX18" s="12">
        <f>A18</f>
        <v>64</v>
      </c>
    </row>
    <row r="19" spans="1:50" s="10" customFormat="1" ht="11.25">
      <c r="A19" s="11">
        <v>65</v>
      </c>
      <c r="B19" s="15"/>
      <c r="C19" s="15"/>
      <c r="D19" s="15"/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3"/>
      <c r="AS19" s="13">
        <f aca="true" t="shared" si="7" ref="AS19:AS54">COUNT(F19:AQ19)</f>
        <v>0</v>
      </c>
      <c r="AT19" s="13">
        <f aca="true" t="shared" si="8" ref="AT19:AT54">IF(COUNT(F19:AQ19)&gt;0,LARGE(F19:AQ19,1),0)+IF(COUNT(F19:AQ19)&gt;1,LARGE(F19:AQ19,2),0)+IF(COUNT(F19:AQ19)&gt;2,LARGE(F19:AQ19,3),0)+IF(COUNT(F19:AQ19)&gt;3,LARGE(F19:AQ19,4),0)+IF(COUNT(F19:AQ19)&gt;4,LARGE(F19:AQ19,5),0)+IF(COUNT(F19:AQ19)&gt;5,LARGE(F19:AQ19,6),0)+IF(COUNT(F19:AQ19)&gt;6,LARGE(F19:AQ19,7),0)+IF(COUNT(F19:AQ19)&gt;7,LARGE(F19:AQ19,8),0)+IF(COUNT(F19:AQ19)&gt;8,LARGE(F19:AQ19,9),0)+IF(COUNT(F19:AQ19)&gt;9,LARGE(F19:AQ19,10),0)+IF(COUNT(F19:AQ19)&gt;10,LARGE(F19:AQ19,11),0)+IF(COUNT(F19:AQ19)&gt;11,LARGE(F19:AQ19,12),0)+IF(COUNT(F19:AQ19)&gt;12,LARGE(F19:AQ19,13),0)+IF(COUNT(F19:AQ19)&gt;13,LARGE(F19:AQ19,14),0)+IF(COUNT(F19:AQ19)&gt;14,LARGE(F19:AQ19,15),0)</f>
        <v>0</v>
      </c>
      <c r="AU19" s="13">
        <f aca="true" t="shared" si="9" ref="AU19:AU54">IF(COUNT(F19:AQ19)&lt;22,IF(COUNT(F19:AQ19)&gt;14,(COUNT(F19:AQ19)-15),0)*20,120)</f>
        <v>0</v>
      </c>
      <c r="AV19" s="27">
        <f aca="true" t="shared" si="10" ref="AV19:AV50">AT19+AU19</f>
        <v>0</v>
      </c>
      <c r="AW19" s="12" t="str">
        <f aca="true" t="shared" si="11" ref="AW19:AW54">B19&amp;", "&amp;C19</f>
        <v>, </v>
      </c>
      <c r="AX19" s="12">
        <f aca="true" t="shared" si="12" ref="AX19:AX54">A19</f>
        <v>65</v>
      </c>
    </row>
    <row r="20" spans="1:50" s="10" customFormat="1" ht="11.25">
      <c r="A20" s="11">
        <v>66</v>
      </c>
      <c r="B20" s="15"/>
      <c r="C20" s="15"/>
      <c r="D20" s="15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3"/>
      <c r="AS20" s="13">
        <f t="shared" si="7"/>
        <v>0</v>
      </c>
      <c r="AT20" s="13">
        <f t="shared" si="8"/>
        <v>0</v>
      </c>
      <c r="AU20" s="13">
        <f t="shared" si="9"/>
        <v>0</v>
      </c>
      <c r="AV20" s="27">
        <f t="shared" si="10"/>
        <v>0</v>
      </c>
      <c r="AW20" s="12" t="str">
        <f t="shared" si="11"/>
        <v>, </v>
      </c>
      <c r="AX20" s="12">
        <f t="shared" si="12"/>
        <v>66</v>
      </c>
    </row>
    <row r="21" spans="1:50" s="10" customFormat="1" ht="11.25">
      <c r="A21" s="11">
        <v>67</v>
      </c>
      <c r="B21" s="15"/>
      <c r="C21" s="15"/>
      <c r="D21" s="15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13">
        <f t="shared" si="7"/>
        <v>0</v>
      </c>
      <c r="AT21" s="13">
        <f t="shared" si="8"/>
        <v>0</v>
      </c>
      <c r="AU21" s="13">
        <f t="shared" si="9"/>
        <v>0</v>
      </c>
      <c r="AV21" s="27">
        <f t="shared" si="10"/>
        <v>0</v>
      </c>
      <c r="AW21" s="12" t="str">
        <f t="shared" si="11"/>
        <v>, </v>
      </c>
      <c r="AX21" s="12">
        <f t="shared" si="12"/>
        <v>67</v>
      </c>
    </row>
    <row r="22" spans="1:50" s="10" customFormat="1" ht="11.25">
      <c r="A22" s="11">
        <v>68</v>
      </c>
      <c r="B22" s="15"/>
      <c r="C22" s="15"/>
      <c r="D22" s="15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3"/>
      <c r="AS22" s="13">
        <f t="shared" si="7"/>
        <v>0</v>
      </c>
      <c r="AT22" s="13">
        <f t="shared" si="8"/>
        <v>0</v>
      </c>
      <c r="AU22" s="13">
        <f t="shared" si="9"/>
        <v>0</v>
      </c>
      <c r="AV22" s="27">
        <f t="shared" si="10"/>
        <v>0</v>
      </c>
      <c r="AW22" s="12" t="str">
        <f t="shared" si="11"/>
        <v>, </v>
      </c>
      <c r="AX22" s="12">
        <f t="shared" si="12"/>
        <v>68</v>
      </c>
    </row>
    <row r="23" spans="1:50" s="10" customFormat="1" ht="11.25">
      <c r="A23" s="11">
        <v>69</v>
      </c>
      <c r="B23" s="15"/>
      <c r="C23" s="15"/>
      <c r="D23" s="15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13">
        <f t="shared" si="7"/>
        <v>0</v>
      </c>
      <c r="AT23" s="13">
        <f t="shared" si="8"/>
        <v>0</v>
      </c>
      <c r="AU23" s="13">
        <f t="shared" si="9"/>
        <v>0</v>
      </c>
      <c r="AV23" s="27">
        <f t="shared" si="10"/>
        <v>0</v>
      </c>
      <c r="AW23" s="12" t="str">
        <f t="shared" si="11"/>
        <v>, </v>
      </c>
      <c r="AX23" s="12">
        <f t="shared" si="12"/>
        <v>69</v>
      </c>
    </row>
    <row r="24" spans="1:50" s="10" customFormat="1" ht="11.25">
      <c r="A24" s="11">
        <v>70</v>
      </c>
      <c r="B24" s="15"/>
      <c r="C24" s="15"/>
      <c r="D24" s="15"/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3"/>
      <c r="AS24" s="13">
        <f t="shared" si="7"/>
        <v>0</v>
      </c>
      <c r="AT24" s="13">
        <f t="shared" si="8"/>
        <v>0</v>
      </c>
      <c r="AU24" s="13">
        <f t="shared" si="9"/>
        <v>0</v>
      </c>
      <c r="AV24" s="27">
        <f t="shared" si="10"/>
        <v>0</v>
      </c>
      <c r="AW24" s="12" t="str">
        <f t="shared" si="11"/>
        <v>, </v>
      </c>
      <c r="AX24" s="12">
        <f t="shared" si="12"/>
        <v>70</v>
      </c>
    </row>
    <row r="25" spans="1:50" s="10" customFormat="1" ht="11.25">
      <c r="A25" s="11">
        <v>71</v>
      </c>
      <c r="B25" s="15"/>
      <c r="C25" s="15"/>
      <c r="D25" s="15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  <c r="AS25" s="13">
        <f t="shared" si="7"/>
        <v>0</v>
      </c>
      <c r="AT25" s="13">
        <f t="shared" si="8"/>
        <v>0</v>
      </c>
      <c r="AU25" s="13">
        <f t="shared" si="9"/>
        <v>0</v>
      </c>
      <c r="AV25" s="27">
        <f t="shared" si="10"/>
        <v>0</v>
      </c>
      <c r="AW25" s="12" t="str">
        <f t="shared" si="11"/>
        <v>, </v>
      </c>
      <c r="AX25" s="12">
        <f t="shared" si="12"/>
        <v>71</v>
      </c>
    </row>
    <row r="26" spans="1:50" s="10" customFormat="1" ht="11.25">
      <c r="A26" s="11">
        <v>72</v>
      </c>
      <c r="B26" s="15"/>
      <c r="C26" s="15"/>
      <c r="D26" s="15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3">
        <f t="shared" si="7"/>
        <v>0</v>
      </c>
      <c r="AT26" s="13">
        <f t="shared" si="8"/>
        <v>0</v>
      </c>
      <c r="AU26" s="13">
        <f t="shared" si="9"/>
        <v>0</v>
      </c>
      <c r="AV26" s="27">
        <f t="shared" si="10"/>
        <v>0</v>
      </c>
      <c r="AW26" s="12" t="str">
        <f t="shared" si="11"/>
        <v>, </v>
      </c>
      <c r="AX26" s="12">
        <f t="shared" si="12"/>
        <v>72</v>
      </c>
    </row>
    <row r="27" spans="1:50" s="10" customFormat="1" ht="11.25">
      <c r="A27" s="11">
        <v>73</v>
      </c>
      <c r="B27" s="15"/>
      <c r="C27" s="15"/>
      <c r="D27" s="15"/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13">
        <f t="shared" si="7"/>
        <v>0</v>
      </c>
      <c r="AT27" s="13">
        <f t="shared" si="8"/>
        <v>0</v>
      </c>
      <c r="AU27" s="13">
        <f t="shared" si="9"/>
        <v>0</v>
      </c>
      <c r="AV27" s="27">
        <f t="shared" si="10"/>
        <v>0</v>
      </c>
      <c r="AW27" s="12" t="str">
        <f t="shared" si="11"/>
        <v>, </v>
      </c>
      <c r="AX27" s="12">
        <f t="shared" si="12"/>
        <v>73</v>
      </c>
    </row>
    <row r="28" spans="1:50" s="10" customFormat="1" ht="11.25">
      <c r="A28" s="11">
        <v>74</v>
      </c>
      <c r="B28" s="15"/>
      <c r="C28" s="15"/>
      <c r="D28" s="15"/>
      <c r="E28" s="1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3"/>
      <c r="AS28" s="13">
        <f t="shared" si="7"/>
        <v>0</v>
      </c>
      <c r="AT28" s="13">
        <f t="shared" si="8"/>
        <v>0</v>
      </c>
      <c r="AU28" s="13">
        <f t="shared" si="9"/>
        <v>0</v>
      </c>
      <c r="AV28" s="27">
        <f t="shared" si="10"/>
        <v>0</v>
      </c>
      <c r="AW28" s="12" t="str">
        <f t="shared" si="11"/>
        <v>, </v>
      </c>
      <c r="AX28" s="12">
        <f t="shared" si="12"/>
        <v>74</v>
      </c>
    </row>
    <row r="29" spans="1:50" s="10" customFormat="1" ht="11.25">
      <c r="A29" s="11">
        <v>75</v>
      </c>
      <c r="B29" s="15"/>
      <c r="C29" s="15"/>
      <c r="D29" s="15"/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13">
        <f t="shared" si="7"/>
        <v>0</v>
      </c>
      <c r="AT29" s="13">
        <f t="shared" si="8"/>
        <v>0</v>
      </c>
      <c r="AU29" s="13">
        <f t="shared" si="9"/>
        <v>0</v>
      </c>
      <c r="AV29" s="27">
        <f t="shared" si="10"/>
        <v>0</v>
      </c>
      <c r="AW29" s="12" t="str">
        <f t="shared" si="11"/>
        <v>, </v>
      </c>
      <c r="AX29" s="12">
        <f t="shared" si="12"/>
        <v>75</v>
      </c>
    </row>
    <row r="30" spans="1:50" s="10" customFormat="1" ht="11.25">
      <c r="A30" s="11">
        <v>76</v>
      </c>
      <c r="B30" s="15"/>
      <c r="C30" s="15"/>
      <c r="D30" s="15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  <c r="AS30" s="13">
        <f t="shared" si="7"/>
        <v>0</v>
      </c>
      <c r="AT30" s="13">
        <f t="shared" si="8"/>
        <v>0</v>
      </c>
      <c r="AU30" s="13">
        <f t="shared" si="9"/>
        <v>0</v>
      </c>
      <c r="AV30" s="27">
        <f t="shared" si="10"/>
        <v>0</v>
      </c>
      <c r="AW30" s="12" t="str">
        <f t="shared" si="11"/>
        <v>, </v>
      </c>
      <c r="AX30" s="12">
        <f t="shared" si="12"/>
        <v>76</v>
      </c>
    </row>
    <row r="31" spans="1:50" s="10" customFormat="1" ht="11.25">
      <c r="A31" s="11">
        <v>77</v>
      </c>
      <c r="B31" s="15"/>
      <c r="C31" s="15"/>
      <c r="D31" s="15"/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  <c r="AS31" s="13">
        <f t="shared" si="7"/>
        <v>0</v>
      </c>
      <c r="AT31" s="13">
        <f t="shared" si="8"/>
        <v>0</v>
      </c>
      <c r="AU31" s="13">
        <f t="shared" si="9"/>
        <v>0</v>
      </c>
      <c r="AV31" s="27">
        <f t="shared" si="10"/>
        <v>0</v>
      </c>
      <c r="AW31" s="12" t="str">
        <f t="shared" si="11"/>
        <v>, </v>
      </c>
      <c r="AX31" s="12">
        <f t="shared" si="12"/>
        <v>77</v>
      </c>
    </row>
    <row r="32" spans="1:50" s="10" customFormat="1" ht="11.25">
      <c r="A32" s="11">
        <v>78</v>
      </c>
      <c r="B32" s="15"/>
      <c r="C32" s="15"/>
      <c r="D32" s="15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3">
        <f t="shared" si="7"/>
        <v>0</v>
      </c>
      <c r="AT32" s="13">
        <f t="shared" si="8"/>
        <v>0</v>
      </c>
      <c r="AU32" s="13">
        <f t="shared" si="9"/>
        <v>0</v>
      </c>
      <c r="AV32" s="27">
        <f t="shared" si="10"/>
        <v>0</v>
      </c>
      <c r="AW32" s="12" t="str">
        <f t="shared" si="11"/>
        <v>, </v>
      </c>
      <c r="AX32" s="12">
        <f t="shared" si="12"/>
        <v>78</v>
      </c>
    </row>
    <row r="33" spans="1:50" s="10" customFormat="1" ht="11.25">
      <c r="A33" s="11">
        <v>79</v>
      </c>
      <c r="B33" s="15"/>
      <c r="C33" s="15"/>
      <c r="D33" s="15"/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  <c r="AS33" s="13">
        <f t="shared" si="7"/>
        <v>0</v>
      </c>
      <c r="AT33" s="13">
        <f t="shared" si="8"/>
        <v>0</v>
      </c>
      <c r="AU33" s="13">
        <f t="shared" si="9"/>
        <v>0</v>
      </c>
      <c r="AV33" s="27">
        <f t="shared" si="10"/>
        <v>0</v>
      </c>
      <c r="AW33" s="12" t="str">
        <f t="shared" si="11"/>
        <v>, </v>
      </c>
      <c r="AX33" s="12">
        <f t="shared" si="12"/>
        <v>79</v>
      </c>
    </row>
    <row r="34" spans="1:50" s="10" customFormat="1" ht="11.25">
      <c r="A34" s="11">
        <v>80</v>
      </c>
      <c r="B34" s="15"/>
      <c r="C34" s="15"/>
      <c r="D34" s="15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  <c r="AS34" s="13">
        <f t="shared" si="7"/>
        <v>0</v>
      </c>
      <c r="AT34" s="13">
        <f t="shared" si="8"/>
        <v>0</v>
      </c>
      <c r="AU34" s="13">
        <f t="shared" si="9"/>
        <v>0</v>
      </c>
      <c r="AV34" s="27">
        <f t="shared" si="10"/>
        <v>0</v>
      </c>
      <c r="AW34" s="12" t="str">
        <f t="shared" si="11"/>
        <v>, </v>
      </c>
      <c r="AX34" s="12">
        <f t="shared" si="12"/>
        <v>80</v>
      </c>
    </row>
    <row r="35" spans="1:50" s="10" customFormat="1" ht="11.25">
      <c r="A35" s="11">
        <v>81</v>
      </c>
      <c r="B35" s="15"/>
      <c r="C35" s="15"/>
      <c r="D35" s="15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  <c r="AS35" s="13">
        <f t="shared" si="7"/>
        <v>0</v>
      </c>
      <c r="AT35" s="13">
        <f t="shared" si="8"/>
        <v>0</v>
      </c>
      <c r="AU35" s="13">
        <f t="shared" si="9"/>
        <v>0</v>
      </c>
      <c r="AV35" s="27">
        <f t="shared" si="10"/>
        <v>0</v>
      </c>
      <c r="AW35" s="12" t="str">
        <f t="shared" si="11"/>
        <v>, </v>
      </c>
      <c r="AX35" s="12">
        <f t="shared" si="12"/>
        <v>81</v>
      </c>
    </row>
    <row r="36" spans="1:50" s="10" customFormat="1" ht="11.25">
      <c r="A36" s="11">
        <v>82</v>
      </c>
      <c r="B36" s="15"/>
      <c r="C36" s="15"/>
      <c r="D36" s="15"/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3"/>
      <c r="AS36" s="13">
        <f t="shared" si="7"/>
        <v>0</v>
      </c>
      <c r="AT36" s="13">
        <f t="shared" si="8"/>
        <v>0</v>
      </c>
      <c r="AU36" s="13">
        <f t="shared" si="9"/>
        <v>0</v>
      </c>
      <c r="AV36" s="27">
        <f t="shared" si="10"/>
        <v>0</v>
      </c>
      <c r="AW36" s="12" t="str">
        <f t="shared" si="11"/>
        <v>, </v>
      </c>
      <c r="AX36" s="12">
        <f t="shared" si="12"/>
        <v>82</v>
      </c>
    </row>
    <row r="37" spans="1:50" s="10" customFormat="1" ht="11.25">
      <c r="A37" s="11">
        <v>83</v>
      </c>
      <c r="B37" s="15"/>
      <c r="C37" s="15"/>
      <c r="D37" s="15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  <c r="AS37" s="13">
        <f t="shared" si="7"/>
        <v>0</v>
      </c>
      <c r="AT37" s="13">
        <f t="shared" si="8"/>
        <v>0</v>
      </c>
      <c r="AU37" s="13">
        <f t="shared" si="9"/>
        <v>0</v>
      </c>
      <c r="AV37" s="27">
        <f t="shared" si="10"/>
        <v>0</v>
      </c>
      <c r="AW37" s="12" t="str">
        <f t="shared" si="11"/>
        <v>, </v>
      </c>
      <c r="AX37" s="12">
        <f t="shared" si="12"/>
        <v>83</v>
      </c>
    </row>
    <row r="38" spans="1:50" s="10" customFormat="1" ht="11.25">
      <c r="A38" s="11">
        <v>84</v>
      </c>
      <c r="B38" s="15"/>
      <c r="C38" s="15"/>
      <c r="D38" s="15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  <c r="AS38" s="13">
        <f t="shared" si="7"/>
        <v>0</v>
      </c>
      <c r="AT38" s="13">
        <f t="shared" si="8"/>
        <v>0</v>
      </c>
      <c r="AU38" s="13">
        <f t="shared" si="9"/>
        <v>0</v>
      </c>
      <c r="AV38" s="27">
        <f t="shared" si="10"/>
        <v>0</v>
      </c>
      <c r="AW38" s="12" t="str">
        <f t="shared" si="11"/>
        <v>, </v>
      </c>
      <c r="AX38" s="12">
        <f t="shared" si="12"/>
        <v>84</v>
      </c>
    </row>
    <row r="39" spans="1:50" s="10" customFormat="1" ht="11.25">
      <c r="A39" s="11">
        <v>85</v>
      </c>
      <c r="B39" s="15"/>
      <c r="C39" s="15"/>
      <c r="D39" s="15"/>
      <c r="E39" s="1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  <c r="AS39" s="13">
        <f t="shared" si="7"/>
        <v>0</v>
      </c>
      <c r="AT39" s="13">
        <f t="shared" si="8"/>
        <v>0</v>
      </c>
      <c r="AU39" s="13">
        <f t="shared" si="9"/>
        <v>0</v>
      </c>
      <c r="AV39" s="27">
        <f t="shared" si="10"/>
        <v>0</v>
      </c>
      <c r="AW39" s="12" t="str">
        <f t="shared" si="11"/>
        <v>, </v>
      </c>
      <c r="AX39" s="12">
        <f t="shared" si="12"/>
        <v>85</v>
      </c>
    </row>
    <row r="40" spans="1:50" s="10" customFormat="1" ht="11.25">
      <c r="A40" s="11">
        <v>86</v>
      </c>
      <c r="B40" s="15"/>
      <c r="C40" s="15"/>
      <c r="D40" s="15"/>
      <c r="E40" s="1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  <c r="AS40" s="13">
        <f t="shared" si="7"/>
        <v>0</v>
      </c>
      <c r="AT40" s="13">
        <f t="shared" si="8"/>
        <v>0</v>
      </c>
      <c r="AU40" s="13">
        <f t="shared" si="9"/>
        <v>0</v>
      </c>
      <c r="AV40" s="27">
        <f t="shared" si="10"/>
        <v>0</v>
      </c>
      <c r="AW40" s="12" t="str">
        <f t="shared" si="11"/>
        <v>, </v>
      </c>
      <c r="AX40" s="12">
        <f t="shared" si="12"/>
        <v>86</v>
      </c>
    </row>
    <row r="41" spans="1:50" s="10" customFormat="1" ht="11.25">
      <c r="A41" s="11">
        <v>87</v>
      </c>
      <c r="B41" s="15"/>
      <c r="C41" s="15"/>
      <c r="D41" s="15"/>
      <c r="E41" s="1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  <c r="AS41" s="13">
        <f t="shared" si="7"/>
        <v>0</v>
      </c>
      <c r="AT41" s="13">
        <f t="shared" si="8"/>
        <v>0</v>
      </c>
      <c r="AU41" s="13">
        <f t="shared" si="9"/>
        <v>0</v>
      </c>
      <c r="AV41" s="27">
        <f t="shared" si="10"/>
        <v>0</v>
      </c>
      <c r="AW41" s="12" t="str">
        <f t="shared" si="11"/>
        <v>, </v>
      </c>
      <c r="AX41" s="12">
        <f t="shared" si="12"/>
        <v>87</v>
      </c>
    </row>
    <row r="42" spans="1:50" s="10" customFormat="1" ht="11.25">
      <c r="A42" s="11">
        <v>88</v>
      </c>
      <c r="B42" s="15"/>
      <c r="C42" s="15"/>
      <c r="D42" s="15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/>
      <c r="AS42" s="13">
        <f t="shared" si="7"/>
        <v>0</v>
      </c>
      <c r="AT42" s="13">
        <f t="shared" si="8"/>
        <v>0</v>
      </c>
      <c r="AU42" s="13">
        <f t="shared" si="9"/>
        <v>0</v>
      </c>
      <c r="AV42" s="27">
        <f t="shared" si="10"/>
        <v>0</v>
      </c>
      <c r="AW42" s="12" t="str">
        <f t="shared" si="11"/>
        <v>, </v>
      </c>
      <c r="AX42" s="12">
        <f t="shared" si="12"/>
        <v>88</v>
      </c>
    </row>
    <row r="43" spans="1:50" s="10" customFormat="1" ht="11.25">
      <c r="A43" s="11">
        <v>89</v>
      </c>
      <c r="B43" s="15"/>
      <c r="C43" s="15"/>
      <c r="D43" s="15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13">
        <f t="shared" si="7"/>
        <v>0</v>
      </c>
      <c r="AT43" s="13">
        <f t="shared" si="8"/>
        <v>0</v>
      </c>
      <c r="AU43" s="13">
        <f t="shared" si="9"/>
        <v>0</v>
      </c>
      <c r="AV43" s="27">
        <f t="shared" si="10"/>
        <v>0</v>
      </c>
      <c r="AW43" s="12" t="str">
        <f t="shared" si="11"/>
        <v>, </v>
      </c>
      <c r="AX43" s="12">
        <f t="shared" si="12"/>
        <v>89</v>
      </c>
    </row>
    <row r="44" spans="1:50" s="10" customFormat="1" ht="11.25">
      <c r="A44" s="11">
        <v>90</v>
      </c>
      <c r="B44" s="15"/>
      <c r="C44" s="15"/>
      <c r="D44" s="15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  <c r="AS44" s="13">
        <f t="shared" si="7"/>
        <v>0</v>
      </c>
      <c r="AT44" s="13">
        <f t="shared" si="8"/>
        <v>0</v>
      </c>
      <c r="AU44" s="13">
        <f t="shared" si="9"/>
        <v>0</v>
      </c>
      <c r="AV44" s="27">
        <f t="shared" si="10"/>
        <v>0</v>
      </c>
      <c r="AW44" s="12" t="str">
        <f t="shared" si="11"/>
        <v>, </v>
      </c>
      <c r="AX44" s="12">
        <f t="shared" si="12"/>
        <v>90</v>
      </c>
    </row>
    <row r="45" spans="1:50" s="10" customFormat="1" ht="11.25">
      <c r="A45" s="11">
        <v>91</v>
      </c>
      <c r="B45" s="15"/>
      <c r="C45" s="15"/>
      <c r="D45" s="15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3"/>
      <c r="AS45" s="13">
        <f t="shared" si="7"/>
        <v>0</v>
      </c>
      <c r="AT45" s="13">
        <f t="shared" si="8"/>
        <v>0</v>
      </c>
      <c r="AU45" s="13">
        <f t="shared" si="9"/>
        <v>0</v>
      </c>
      <c r="AV45" s="27">
        <f t="shared" si="10"/>
        <v>0</v>
      </c>
      <c r="AW45" s="12" t="str">
        <f t="shared" si="11"/>
        <v>, </v>
      </c>
      <c r="AX45" s="12">
        <f t="shared" si="12"/>
        <v>91</v>
      </c>
    </row>
    <row r="46" spans="1:50" s="10" customFormat="1" ht="11.25">
      <c r="A46" s="11">
        <v>92</v>
      </c>
      <c r="B46" s="15"/>
      <c r="C46" s="15"/>
      <c r="D46" s="15"/>
      <c r="E46" s="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3"/>
      <c r="AS46" s="13">
        <f t="shared" si="7"/>
        <v>0</v>
      </c>
      <c r="AT46" s="13">
        <f t="shared" si="8"/>
        <v>0</v>
      </c>
      <c r="AU46" s="13">
        <f t="shared" si="9"/>
        <v>0</v>
      </c>
      <c r="AV46" s="27">
        <f t="shared" si="10"/>
        <v>0</v>
      </c>
      <c r="AW46" s="12" t="str">
        <f t="shared" si="11"/>
        <v>, </v>
      </c>
      <c r="AX46" s="12">
        <f t="shared" si="12"/>
        <v>92</v>
      </c>
    </row>
    <row r="47" spans="1:50" s="10" customFormat="1" ht="11.25">
      <c r="A47" s="11">
        <v>93</v>
      </c>
      <c r="B47" s="15"/>
      <c r="C47" s="15"/>
      <c r="D47" s="15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3"/>
      <c r="AS47" s="13">
        <f t="shared" si="7"/>
        <v>0</v>
      </c>
      <c r="AT47" s="13">
        <f t="shared" si="8"/>
        <v>0</v>
      </c>
      <c r="AU47" s="13">
        <f t="shared" si="9"/>
        <v>0</v>
      </c>
      <c r="AV47" s="27">
        <f t="shared" si="10"/>
        <v>0</v>
      </c>
      <c r="AW47" s="12" t="str">
        <f t="shared" si="11"/>
        <v>, </v>
      </c>
      <c r="AX47" s="12">
        <f t="shared" si="12"/>
        <v>93</v>
      </c>
    </row>
    <row r="48" spans="1:50" s="10" customFormat="1" ht="11.25">
      <c r="A48" s="11">
        <v>94</v>
      </c>
      <c r="B48" s="15"/>
      <c r="C48" s="15"/>
      <c r="D48" s="15"/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3"/>
      <c r="AS48" s="13">
        <f t="shared" si="7"/>
        <v>0</v>
      </c>
      <c r="AT48" s="13">
        <f t="shared" si="8"/>
        <v>0</v>
      </c>
      <c r="AU48" s="13">
        <f t="shared" si="9"/>
        <v>0</v>
      </c>
      <c r="AV48" s="27">
        <f t="shared" si="10"/>
        <v>0</v>
      </c>
      <c r="AW48" s="12" t="str">
        <f t="shared" si="11"/>
        <v>, </v>
      </c>
      <c r="AX48" s="12">
        <f t="shared" si="12"/>
        <v>94</v>
      </c>
    </row>
    <row r="49" spans="1:50" s="10" customFormat="1" ht="11.25">
      <c r="A49" s="11">
        <v>95</v>
      </c>
      <c r="B49" s="15"/>
      <c r="C49" s="15"/>
      <c r="D49" s="15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  <c r="AS49" s="13">
        <f t="shared" si="7"/>
        <v>0</v>
      </c>
      <c r="AT49" s="13">
        <f t="shared" si="8"/>
        <v>0</v>
      </c>
      <c r="AU49" s="13">
        <f t="shared" si="9"/>
        <v>0</v>
      </c>
      <c r="AV49" s="27">
        <f t="shared" si="10"/>
        <v>0</v>
      </c>
      <c r="AW49" s="12" t="str">
        <f t="shared" si="11"/>
        <v>, </v>
      </c>
      <c r="AX49" s="12">
        <f t="shared" si="12"/>
        <v>95</v>
      </c>
    </row>
    <row r="50" spans="1:50" s="10" customFormat="1" ht="11.25">
      <c r="A50" s="11">
        <v>96</v>
      </c>
      <c r="B50" s="15"/>
      <c r="C50" s="15"/>
      <c r="D50" s="15"/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3"/>
      <c r="AS50" s="13">
        <f t="shared" si="7"/>
        <v>0</v>
      </c>
      <c r="AT50" s="13">
        <f t="shared" si="8"/>
        <v>0</v>
      </c>
      <c r="AU50" s="13">
        <f t="shared" si="9"/>
        <v>0</v>
      </c>
      <c r="AV50" s="27">
        <f t="shared" si="10"/>
        <v>0</v>
      </c>
      <c r="AW50" s="12" t="str">
        <f t="shared" si="11"/>
        <v>, </v>
      </c>
      <c r="AX50" s="12">
        <f t="shared" si="12"/>
        <v>96</v>
      </c>
    </row>
    <row r="51" spans="1:50" s="10" customFormat="1" ht="11.25">
      <c r="A51" s="11">
        <v>97</v>
      </c>
      <c r="B51" s="15"/>
      <c r="C51" s="15"/>
      <c r="D51" s="15"/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  <c r="AS51" s="13">
        <f t="shared" si="7"/>
        <v>0</v>
      </c>
      <c r="AT51" s="13">
        <f t="shared" si="8"/>
        <v>0</v>
      </c>
      <c r="AU51" s="13">
        <f t="shared" si="9"/>
        <v>0</v>
      </c>
      <c r="AV51" s="27">
        <f>AT51+AU51</f>
        <v>0</v>
      </c>
      <c r="AW51" s="12" t="str">
        <f t="shared" si="11"/>
        <v>, </v>
      </c>
      <c r="AX51" s="12">
        <f t="shared" si="12"/>
        <v>97</v>
      </c>
    </row>
    <row r="52" spans="1:50" s="10" customFormat="1" ht="11.25">
      <c r="A52" s="11">
        <v>98</v>
      </c>
      <c r="B52" s="15"/>
      <c r="C52" s="15"/>
      <c r="D52" s="15"/>
      <c r="E52" s="1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3"/>
      <c r="AS52" s="13">
        <f t="shared" si="7"/>
        <v>0</v>
      </c>
      <c r="AT52" s="13">
        <f t="shared" si="8"/>
        <v>0</v>
      </c>
      <c r="AU52" s="13">
        <f t="shared" si="9"/>
        <v>0</v>
      </c>
      <c r="AV52" s="27">
        <f>AT52+AU52</f>
        <v>0</v>
      </c>
      <c r="AW52" s="12" t="str">
        <f t="shared" si="11"/>
        <v>, </v>
      </c>
      <c r="AX52" s="12">
        <f t="shared" si="12"/>
        <v>98</v>
      </c>
    </row>
    <row r="53" spans="1:50" s="10" customFormat="1" ht="11.25">
      <c r="A53" s="11">
        <v>99</v>
      </c>
      <c r="B53" s="15"/>
      <c r="C53" s="15"/>
      <c r="D53" s="15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  <c r="AS53" s="13">
        <f t="shared" si="7"/>
        <v>0</v>
      </c>
      <c r="AT53" s="13">
        <f t="shared" si="8"/>
        <v>0</v>
      </c>
      <c r="AU53" s="13">
        <f t="shared" si="9"/>
        <v>0</v>
      </c>
      <c r="AV53" s="27">
        <f>AT53+AU53</f>
        <v>0</v>
      </c>
      <c r="AW53" s="12" t="str">
        <f t="shared" si="11"/>
        <v>, </v>
      </c>
      <c r="AX53" s="12">
        <f t="shared" si="12"/>
        <v>99</v>
      </c>
    </row>
    <row r="54" spans="1:50" s="10" customFormat="1" ht="11.25">
      <c r="A54" s="11">
        <v>100</v>
      </c>
      <c r="B54" s="15"/>
      <c r="C54" s="15"/>
      <c r="D54" s="15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3"/>
      <c r="AS54" s="13">
        <f t="shared" si="7"/>
        <v>0</v>
      </c>
      <c r="AT54" s="13">
        <f t="shared" si="8"/>
        <v>0</v>
      </c>
      <c r="AU54" s="13">
        <f t="shared" si="9"/>
        <v>0</v>
      </c>
      <c r="AV54" s="27">
        <f>AT54+AU54</f>
        <v>0</v>
      </c>
      <c r="AW54" s="12" t="str">
        <f t="shared" si="11"/>
        <v>, </v>
      </c>
      <c r="AX54" s="12">
        <f t="shared" si="12"/>
        <v>100</v>
      </c>
    </row>
  </sheetData>
  <autoFilter ref="A2:AX2"/>
  <mergeCells count="1">
    <mergeCell ref="A1:AQ1"/>
  </mergeCells>
  <hyperlinks>
    <hyperlink ref="B3" r:id="rId1" display="http://www2.your-sports.com/details/results.php?sl=6.3795.de.0.Ergebnislisten%7CZieleinlaufliste&amp;pp=698"/>
    <hyperlink ref="B5" r:id="rId2" display="http://www2.your-sports.com/details/results.php?sl=6.3795.de.0.Ergebnislisten%7CZieleinlaufliste&amp;pp=411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2010-01-25T19:43:00Z</dcterms:created>
  <dcterms:modified xsi:type="dcterms:W3CDTF">2011-01-11T13:49:12Z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