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SchI A (2010)" sheetId="1" r:id="rId1"/>
  </sheets>
  <definedNames>
    <definedName name="_xlnm._FilterDatabase" localSheetId="0" hidden="1">'SchI A (2010)'!$A$2:$AW$2</definedName>
    <definedName name="_xlnm.Print_Titles" localSheetId="0">'SchI A (2010)'!$2:$2</definedName>
  </definedNames>
  <calcPr fullCalcOnLoad="1"/>
</workbook>
</file>

<file path=xl/sharedStrings.xml><?xml version="1.0" encoding="utf-8"?>
<sst xmlns="http://schemas.openxmlformats.org/spreadsheetml/2006/main" count="68" uniqueCount="66">
  <si>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</si>
  <si>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</si>
  <si>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</si>
  <si>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</si>
  <si>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</si>
  <si>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</si>
  <si>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</si>
  <si>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</si>
  <si>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</si>
  <si>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</si>
  <si>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</si>
  <si>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</si>
  <si>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</si>
  <si>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</si>
  <si>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</si>
  <si>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</si>
  <si>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</si>
  <si>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</si>
  <si>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</si>
  <si>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</si>
  <si>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</si>
  <si>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</si>
  <si>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</si>
  <si>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</si>
  <si>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</si>
  <si>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</si>
  <si>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</si>
  <si>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</si>
  <si>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</si>
  <si>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</si>
  <si>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</si>
  <si>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</si>
  <si>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</si>
  <si>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</si>
  <si>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</si>
  <si>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</si>
  <si>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</si>
  <si>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</si>
  <si>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</si>
  <si>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</si>
  <si>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</si>
  <si>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</si>
  <si>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</si>
  <si>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</si>
  <si>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WEITERE</t>
  </si>
  <si>
    <t xml:space="preserve">  WERTUNG</t>
  </si>
  <si>
    <t>Name, Vorname</t>
  </si>
  <si>
    <t>Schülerinnen A: 14 bis 15 Jahre alt  (Jg. 1995 bis 1996)</t>
  </si>
  <si>
    <t>Simons</t>
  </si>
  <si>
    <t>Jana</t>
  </si>
  <si>
    <t>DJK LC Vettweiß</t>
  </si>
  <si>
    <t>Etzel</t>
  </si>
  <si>
    <t xml:space="preserve"> Tabea</t>
  </si>
  <si>
    <t>Szymczak</t>
  </si>
  <si>
    <t xml:space="preserve"> Marisa</t>
  </si>
  <si>
    <t>Hintzen</t>
  </si>
  <si>
    <t xml:space="preserve"> Anna</t>
  </si>
  <si>
    <t>LG Ameln / Linnich</t>
  </si>
  <si>
    <t>Halscheid</t>
  </si>
  <si>
    <t xml:space="preserve"> Kira</t>
  </si>
  <si>
    <t>1996</t>
  </si>
  <si>
    <t>LSG Eschweiler</t>
  </si>
  <si>
    <t>Fourné</t>
  </si>
  <si>
    <t>Franziska</t>
  </si>
  <si>
    <t>FC Germania 07 Dürwiß e.V.</t>
  </si>
  <si>
    <t xml:space="preserve">  7 BESTE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</si>
</sst>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8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24" borderId="11" xfId="0" applyFont="1" applyFill="1" applyBorder="1" applyAlignment="1">
      <alignment horizontal="center" vertical="center" textRotation="180"/>
    </xf>
    <xf numFmtId="0" fontId="5" fillId="7" borderId="12" xfId="0" applyFont="1" applyFill="1" applyBorder="1" applyAlignment="1">
      <alignment horizontal="left" vertical="center"/>
    </xf>
    <xf numFmtId="0" fontId="5" fillId="20" borderId="12" xfId="0" applyFont="1" applyFill="1" applyBorder="1" applyAlignment="1">
      <alignment horizontal="left" vertical="top" textRotation="180"/>
    </xf>
    <xf numFmtId="202" fontId="5" fillId="4" borderId="12" xfId="0" applyNumberFormat="1" applyFont="1" applyFill="1" applyBorder="1" applyAlignment="1">
      <alignment horizontal="center" vertical="center" textRotation="180"/>
    </xf>
    <xf numFmtId="0" fontId="5" fillId="4" borderId="12" xfId="0" applyNumberFormat="1" applyFont="1" applyFill="1" applyBorder="1" applyAlignment="1">
      <alignment horizontal="center" vertical="center" textRotation="180"/>
    </xf>
    <xf numFmtId="0" fontId="6" fillId="4" borderId="12" xfId="0" applyFont="1" applyFill="1" applyBorder="1" applyAlignment="1">
      <alignment horizontal="center" vertical="center" textRotation="180"/>
    </xf>
    <xf numFmtId="0" fontId="5" fillId="7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textRotation="180"/>
    </xf>
    <xf numFmtId="0" fontId="0" fillId="0" borderId="12" xfId="0" applyFont="1" applyBorder="1" applyAlignment="1">
      <alignment textRotation="90"/>
    </xf>
    <xf numFmtId="0" fontId="7" fillId="0" borderId="11" xfId="0" applyFont="1" applyFill="1" applyBorder="1" applyAlignment="1">
      <alignment vertical="center"/>
    </xf>
    <xf numFmtId="0" fontId="0" fillId="0" borderId="12" xfId="0" applyNumberFormat="1" applyBorder="1" applyAlignment="1" applyProtection="1">
      <alignment/>
      <protection locked="0"/>
    </xf>
    <xf numFmtId="0" fontId="7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6" fillId="4" borderId="12" xfId="0" applyNumberFormat="1" applyFont="1" applyFill="1" applyBorder="1" applyAlignment="1">
      <alignment horizontal="center" vertical="center" textRotation="18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Feuil1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W8"/>
  <sheetViews>
    <sheetView showGridLines="0" tabSelected="1" zoomScalePageLayoutView="0" workbookViewId="0" topLeftCell="A1">
      <pane ySplit="2" topLeftCell="BM3" activePane="bottomLeft" state="frozen"/>
      <selection pane="topLeft" activeCell="I31" sqref="I31"/>
      <selection pane="bottomLeft" activeCell="A3" sqref="A3:A8"/>
    </sheetView>
  </sheetViews>
  <sheetFormatPr defaultColWidth="11.421875" defaultRowHeight="12.75"/>
  <cols>
    <col min="1" max="1" width="3.57421875" style="18" bestFit="1" customWidth="1"/>
    <col min="2" max="2" width="12.140625" style="19" customWidth="1"/>
    <col min="3" max="3" width="6.7109375" style="19" customWidth="1"/>
    <col min="4" max="4" width="5.57421875" style="19" bestFit="1" customWidth="1"/>
    <col min="5" max="5" width="5.7109375" style="19" customWidth="1"/>
    <col min="6" max="42" width="2.7109375" style="19" customWidth="1"/>
    <col min="43" max="43" width="4.7109375" style="20" customWidth="1"/>
    <col min="44" max="44" width="3.421875" style="20" customWidth="1"/>
    <col min="45" max="47" width="4.7109375" style="20" customWidth="1"/>
    <col min="48" max="48" width="20.421875" style="19" customWidth="1"/>
    <col min="49" max="49" width="4.57421875" style="19" customWidth="1"/>
    <col min="50" max="16384" width="11.421875" style="19" customWidth="1"/>
  </cols>
  <sheetData>
    <row r="1" spans="1:47" s="2" customFormat="1" ht="14.25">
      <c r="A1" s="23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1"/>
      <c r="AR1" s="1"/>
      <c r="AS1" s="1"/>
      <c r="AT1" s="1"/>
      <c r="AU1" s="1"/>
    </row>
    <row r="2" spans="1:49" s="11" customFormat="1" ht="73.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41</v>
      </c>
      <c r="AQ2" s="6" t="s">
        <v>42</v>
      </c>
      <c r="AR2" s="7" t="s">
        <v>43</v>
      </c>
      <c r="AS2" s="22" t="s">
        <v>65</v>
      </c>
      <c r="AT2" s="7" t="s">
        <v>44</v>
      </c>
      <c r="AU2" s="8" t="s">
        <v>45</v>
      </c>
      <c r="AV2" s="9" t="s">
        <v>46</v>
      </c>
      <c r="AW2" s="10" t="s">
        <v>0</v>
      </c>
    </row>
    <row r="3" spans="1:49" s="11" customFormat="1" ht="15.75" customHeight="1">
      <c r="A3" s="12"/>
      <c r="B3" s="21" t="s">
        <v>53</v>
      </c>
      <c r="C3" s="21" t="s">
        <v>54</v>
      </c>
      <c r="D3" s="17"/>
      <c r="E3" s="17"/>
      <c r="F3" s="14"/>
      <c r="G3" s="14"/>
      <c r="H3" s="14">
        <v>48</v>
      </c>
      <c r="I3" s="14"/>
      <c r="J3" s="14"/>
      <c r="K3" s="14"/>
      <c r="L3" s="14">
        <v>49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>
        <v>48</v>
      </c>
      <c r="X3" s="14"/>
      <c r="Y3" s="14"/>
      <c r="Z3" s="14"/>
      <c r="AA3" s="14"/>
      <c r="AB3" s="14"/>
      <c r="AC3" s="14"/>
      <c r="AD3" s="14"/>
      <c r="AE3" s="14"/>
      <c r="AF3" s="14"/>
      <c r="AG3" s="14">
        <v>50</v>
      </c>
      <c r="AH3" s="14"/>
      <c r="AI3" s="14"/>
      <c r="AJ3" s="14"/>
      <c r="AK3" s="14"/>
      <c r="AL3" s="14"/>
      <c r="AM3" s="14"/>
      <c r="AN3" s="14"/>
      <c r="AO3" s="14"/>
      <c r="AP3" s="14"/>
      <c r="AQ3" s="15">
        <f>SUM(F3:AP3)</f>
        <v>195</v>
      </c>
      <c r="AR3" s="15">
        <f aca="true" t="shared" si="0" ref="AR3:AR8">COUNT(F3:AP3)</f>
        <v>4</v>
      </c>
      <c r="AS3" s="15">
        <f>IF(COUNT(F3:AP3)&gt;0,LARGE(F3:AP3,1),0)+IF(COUNT(F3:AP3)&gt;1,LARGE(F3:AP3,2),0)+IF(COUNT(F3:AP3)&gt;2,LARGE(F3:AP3,3),0)+IF(COUNT(F3:AP3)&gt;3,LARGE(F3:AP3,4),0)+IF(COUNT(F3:AP3)&gt;4,LARGE(F3:AP3,5),0)+IF(COUNT(F3:AP3)&gt;5,LARGE(F3:AP3,6),0)+IF(COUNT(F3:AP3)&gt;6,LARGE(F3:AP3,7),0)</f>
        <v>195</v>
      </c>
      <c r="AT3" s="15">
        <f>IF(COUNT(F3:AP3)&lt;11,IF(COUNT(F3:AP3)&gt;6,(COUNT(F3:AP3)-7),0)*20,80)</f>
        <v>0</v>
      </c>
      <c r="AU3" s="16">
        <f aca="true" t="shared" si="1" ref="AU3:AU8">AS3+AT3</f>
        <v>195</v>
      </c>
      <c r="AV3" s="14" t="str">
        <f aca="true" t="shared" si="2" ref="AV3:AV8">B3&amp;", "&amp;C3</f>
        <v>Szymczak,  Marisa</v>
      </c>
      <c r="AW3" s="14">
        <f aca="true" t="shared" si="3" ref="AW3:AW8">A3</f>
        <v>0</v>
      </c>
    </row>
    <row r="4" spans="1:49" s="11" customFormat="1" ht="15.75" customHeight="1">
      <c r="A4" s="12"/>
      <c r="B4" s="19" t="s">
        <v>62</v>
      </c>
      <c r="C4" s="13" t="s">
        <v>63</v>
      </c>
      <c r="D4" s="13" t="s">
        <v>60</v>
      </c>
      <c r="E4" s="13" t="s">
        <v>64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>
        <v>50</v>
      </c>
      <c r="W4" s="14">
        <v>50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5"/>
      <c r="AR4" s="15">
        <f t="shared" si="0"/>
        <v>2</v>
      </c>
      <c r="AS4" s="15">
        <f>IF(COUNT(F4:AP4)&gt;0,LARGE(F4:AP4,1),0)+IF(COUNT(F4:AP4)&gt;1,LARGE(F4:AP4,2),0)+IF(COUNT(F4:AP4)&gt;2,LARGE(F4:AP4,3),0)+IF(COUNT(F4:AP4)&gt;3,LARGE(F4:AP4,4),0)+IF(COUNT(F4:AP4)&gt;4,LARGE(F4:AP4,5),0)+IF(COUNT(F4:AP4)&gt;5,LARGE(F4:AP4,6),0)+IF(COUNT(F4:AP4)&gt;6,LARGE(F4:AP4,7),0)</f>
        <v>100</v>
      </c>
      <c r="AT4" s="15">
        <f>IF(COUNT(F4:AP4)&lt;11,IF(COUNT(F4:AP4)&gt;6,(COUNT(F4:AP4)-7),0)*20,80)</f>
        <v>0</v>
      </c>
      <c r="AU4" s="16">
        <f t="shared" si="1"/>
        <v>100</v>
      </c>
      <c r="AV4" s="14" t="str">
        <f t="shared" si="2"/>
        <v>Fourné, Franziska</v>
      </c>
      <c r="AW4" s="14">
        <f t="shared" si="3"/>
        <v>0</v>
      </c>
    </row>
    <row r="5" spans="1:49" s="11" customFormat="1" ht="15.75" customHeight="1">
      <c r="A5" s="12"/>
      <c r="B5" s="21" t="s">
        <v>51</v>
      </c>
      <c r="C5" s="21" t="s">
        <v>52</v>
      </c>
      <c r="D5" s="17"/>
      <c r="E5" s="17"/>
      <c r="F5" s="14"/>
      <c r="G5" s="14"/>
      <c r="H5" s="14">
        <v>50</v>
      </c>
      <c r="I5" s="14"/>
      <c r="J5" s="14"/>
      <c r="K5" s="14"/>
      <c r="L5" s="14">
        <v>50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5">
        <f>SUM(F5:AP5)</f>
        <v>100</v>
      </c>
      <c r="AR5" s="15">
        <f t="shared" si="0"/>
        <v>2</v>
      </c>
      <c r="AS5" s="15">
        <f>IF(COUNT(F5:AP5)&gt;0,LARGE(F5:AP5,1),0)+IF(COUNT(F5:AP5)&gt;1,LARGE(F5:AP5,2),0)+IF(COUNT(F5:AP5)&gt;2,LARGE(F5:AP5,3),0)+IF(COUNT(F5:AP5)&gt;3,LARGE(F5:AP5,4),0)+IF(COUNT(F5:AP5)&gt;4,LARGE(F5:AP5,5),0)+IF(COUNT(F5:AP5)&gt;5,LARGE(F5:AP5,6),0)+IF(COUNT(F5:AP5)&gt;6,LARGE(F5:AP5,7),0)</f>
        <v>100</v>
      </c>
      <c r="AT5" s="15">
        <f>IF(COUNT(F5:AP5)&lt;11,IF(COUNT(F5:AP5)&gt;6,(COUNT(F5:AP5)-7),0)*20,80)</f>
        <v>0</v>
      </c>
      <c r="AU5" s="16">
        <f t="shared" si="1"/>
        <v>100</v>
      </c>
      <c r="AV5" s="14" t="str">
        <f t="shared" si="2"/>
        <v>Etzel,  Tabea</v>
      </c>
      <c r="AW5" s="14">
        <f t="shared" si="3"/>
        <v>0</v>
      </c>
    </row>
    <row r="6" spans="1:49" s="11" customFormat="1" ht="15.75" customHeight="1">
      <c r="A6" s="12"/>
      <c r="B6" s="13" t="s">
        <v>58</v>
      </c>
      <c r="C6" s="13" t="s">
        <v>59</v>
      </c>
      <c r="D6" s="13" t="s">
        <v>60</v>
      </c>
      <c r="E6" s="13" t="s">
        <v>61</v>
      </c>
      <c r="F6" s="14"/>
      <c r="G6" s="14"/>
      <c r="H6" s="14"/>
      <c r="I6" s="14">
        <v>50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>
        <v>50</v>
      </c>
      <c r="AI6" s="14"/>
      <c r="AJ6" s="14"/>
      <c r="AK6" s="14"/>
      <c r="AL6" s="14"/>
      <c r="AM6" s="14"/>
      <c r="AN6" s="14"/>
      <c r="AO6" s="14"/>
      <c r="AP6" s="14"/>
      <c r="AQ6" s="15"/>
      <c r="AR6" s="15">
        <f t="shared" si="0"/>
        <v>2</v>
      </c>
      <c r="AS6" s="15">
        <f>IF(COUNT(F6:AP6)&gt;0,LARGE(F6:AP6,1),0)+IF(COUNT(F6:AP6)&gt;1,LARGE(F6:AP6,2),0)+IF(COUNT(F6:AP6)&gt;2,LARGE(F6:AP6,3),0)+IF(COUNT(F6:AP6)&gt;3,LARGE(F6:AP6,4),0)+IF(COUNT(F6:AP6)&gt;4,LARGE(F6:AP6,5),0)+IF(COUNT(F6:AP6)&gt;5,LARGE(F6:AP6,6),0)+IF(COUNT(F6:AP6)&gt;6,LARGE(F6:AP6,7),0)</f>
        <v>100</v>
      </c>
      <c r="AT6" s="15">
        <f>IF(COUNT(F6:AP6)&lt;11,IF(COUNT(F6:AP6)&gt;6,(COUNT(F6:AP6)-7),0)*20,80)</f>
        <v>0</v>
      </c>
      <c r="AU6" s="16">
        <f t="shared" si="1"/>
        <v>100</v>
      </c>
      <c r="AV6" s="14" t="str">
        <f t="shared" si="2"/>
        <v>Halscheid,  Kira</v>
      </c>
      <c r="AW6" s="14">
        <f t="shared" si="3"/>
        <v>0</v>
      </c>
    </row>
    <row r="7" spans="1:49" s="11" customFormat="1" ht="15.75" customHeight="1">
      <c r="A7" s="12"/>
      <c r="B7" s="13" t="s">
        <v>48</v>
      </c>
      <c r="C7" s="13" t="s">
        <v>49</v>
      </c>
      <c r="D7" s="13">
        <v>1995</v>
      </c>
      <c r="E7" s="13" t="s">
        <v>50</v>
      </c>
      <c r="F7" s="14">
        <v>50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5">
        <f>SUM(F7:AP7)</f>
        <v>50</v>
      </c>
      <c r="AR7" s="15">
        <f t="shared" si="0"/>
        <v>1</v>
      </c>
      <c r="AS7" s="15">
        <f>IF(COUNT(F7:AP7)&gt;0,LARGE(F7:AP7,1),0)+IF(COUNT(F7:AP7)&gt;1,LARGE(F7:AP7,2),0)+IF(COUNT(F7:AP7)&gt;2,LARGE(F7:AP7,3),0)+IF(COUNT(F7:AP7)&gt;3,LARGE(F7:AP7,4),0)+IF(COUNT(F7:AP7)&gt;4,LARGE(F7:AP7,5),0)+IF(COUNT(F7:AP7)&gt;5,LARGE(F7:AP7,6),0)+IF(COUNT(F7:AP7)&gt;6,LARGE(F7:AP7,7),0)</f>
        <v>50</v>
      </c>
      <c r="AT7" s="15">
        <f>IF(COUNT(F7:AP7)&lt;11,IF(COUNT(F7:AP7)&gt;6,(COUNT(F7:AP7)-7),0)*20,80)</f>
        <v>0</v>
      </c>
      <c r="AU7" s="16">
        <f t="shared" si="1"/>
        <v>50</v>
      </c>
      <c r="AV7" s="14" t="str">
        <f t="shared" si="2"/>
        <v>Simons, Jana</v>
      </c>
      <c r="AW7" s="14">
        <f t="shared" si="3"/>
        <v>0</v>
      </c>
    </row>
    <row r="8" spans="1:49" s="11" customFormat="1" ht="15.75" customHeight="1">
      <c r="A8" s="12"/>
      <c r="B8" s="21" t="s">
        <v>55</v>
      </c>
      <c r="C8" s="19" t="s">
        <v>56</v>
      </c>
      <c r="D8" s="21">
        <v>1995</v>
      </c>
      <c r="E8" s="21" t="s">
        <v>57</v>
      </c>
      <c r="F8" s="14"/>
      <c r="G8" s="14"/>
      <c r="H8" s="14">
        <v>50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>
        <f>SUM(F8:AP8)</f>
        <v>50</v>
      </c>
      <c r="AR8" s="15">
        <f t="shared" si="0"/>
        <v>1</v>
      </c>
      <c r="AS8" s="15">
        <f>IF(COUNT(F8:AP8)&gt;0,LARGE(F8:AP8,1),0)+IF(COUNT(F8:AP8)&gt;1,LARGE(F8:AP8,2),0)+IF(COUNT(F8:AP8)&gt;2,LARGE(F8:AP8,3),0)+IF(COUNT(F8:AP8)&gt;3,LARGE(F8:AP8,4),0)+IF(COUNT(F8:AP8)&gt;4,LARGE(F8:AP8,5),0)+IF(COUNT(F8:AP8)&gt;5,LARGE(F8:AP8,6),0)+IF(COUNT(F8:AP8)&gt;6,LARGE(F8:AP8,7),0)</f>
        <v>50</v>
      </c>
      <c r="AT8" s="15">
        <f>IF(COUNT(F8:AP8)&lt;11,IF(COUNT(F8:AP8)&gt;6,(COUNT(F8:AP8)-7),0)*20,80)</f>
        <v>0</v>
      </c>
      <c r="AU8" s="16">
        <f t="shared" si="1"/>
        <v>50</v>
      </c>
      <c r="AV8" s="14" t="str">
        <f t="shared" si="2"/>
        <v>Hintzen,  Anna</v>
      </c>
      <c r="AW8" s="14">
        <f t="shared" si="3"/>
        <v>0</v>
      </c>
    </row>
  </sheetData>
  <sheetProtection/>
  <autoFilter ref="A2:AW2"/>
  <mergeCells count="1">
    <mergeCell ref="A1:AP1"/>
  </mergeCell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dcterms:created xsi:type="dcterms:W3CDTF">2010-01-25T20:30:06Z</dcterms:created>
  <dcterms:modified xsi:type="dcterms:W3CDTF">2011-01-11T14:15:46Z</dcterms:modified>
  <cp:category/>
  <cp:version/>
  <cp:contentType/>
  <cp:contentStatus/>
</cp:coreProperties>
</file>