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SchI B (2010)" sheetId="1" r:id="rId1"/>
  </sheets>
  <definedNames>
    <definedName name="_xlnm._FilterDatabase" localSheetId="0" hidden="1">'SchI B (2010)'!$A$2:$AW$2</definedName>
    <definedName name="_xlnm.Print_Titles" localSheetId="0">'SchI B (2010)'!$2:$2</definedName>
  </definedNames>
  <calcPr fullCalcOnLoad="1"/>
</workbook>
</file>

<file path=xl/sharedStrings.xml><?xml version="1.0" encoding="utf-8"?>
<sst xmlns="http://schemas.openxmlformats.org/spreadsheetml/2006/main" count="61" uniqueCount="60">
  <si>
    <t>Schülerinnen B: 12 bis 13 Jahre alt  (Jg. 1997 bis 1998)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</si>
  <si>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</si>
  <si>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</si>
  <si>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</si>
  <si>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</si>
  <si>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</si>
  <si>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</si>
  <si>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</si>
  <si>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</si>
  <si>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</si>
  <si>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</si>
  <si>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</si>
  <si>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</si>
  <si>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</si>
  <si>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</si>
  <si>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</si>
  <si>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</si>
  <si>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</si>
  <si>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</si>
  <si>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</si>
  <si>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</si>
  <si>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</si>
  <si>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</si>
  <si>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</si>
  <si>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</si>
  <si>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</si>
  <si>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</si>
  <si>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</si>
  <si>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</si>
  <si>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</si>
  <si>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</si>
  <si>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</si>
  <si>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</si>
  <si>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</si>
  <si>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</si>
  <si>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</si>
  <si>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</si>
  <si>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</si>
  <si>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</si>
  <si>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</si>
  <si>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</si>
  <si>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</si>
  <si>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</si>
  <si>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</si>
  <si>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</si>
  <si>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WEITERE</t>
  </si>
  <si>
    <t xml:space="preserve">  WERTUNG</t>
  </si>
  <si>
    <t>Name, Vorname</t>
  </si>
  <si>
    <t>LG Hasenfüsse Hitfeld</t>
  </si>
  <si>
    <t>Kautz</t>
  </si>
  <si>
    <t xml:space="preserve"> Anne</t>
  </si>
  <si>
    <t>Jansen</t>
  </si>
  <si>
    <t xml:space="preserve"> Katrin</t>
  </si>
  <si>
    <t>LG Mützenich</t>
  </si>
  <si>
    <t>Coenen</t>
  </si>
  <si>
    <t>Helen</t>
  </si>
  <si>
    <t>AVON - HEERLEN</t>
  </si>
  <si>
    <t>ECEF</t>
  </si>
  <si>
    <t>DELVEAUX JOANY</t>
  </si>
  <si>
    <t xml:space="preserve">  7 BESTE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</si>
</sst>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24" borderId="11" xfId="0" applyFont="1" applyFill="1" applyBorder="1" applyAlignment="1">
      <alignment horizontal="center" vertical="center" textRotation="180"/>
    </xf>
    <xf numFmtId="0" fontId="5" fillId="7" borderId="12" xfId="0" applyFont="1" applyFill="1" applyBorder="1" applyAlignment="1">
      <alignment horizontal="left" vertical="center"/>
    </xf>
    <xf numFmtId="0" fontId="5" fillId="20" borderId="12" xfId="0" applyFont="1" applyFill="1" applyBorder="1" applyAlignment="1">
      <alignment horizontal="left" vertical="top" textRotation="180"/>
    </xf>
    <xf numFmtId="202" fontId="5" fillId="4" borderId="12" xfId="0" applyNumberFormat="1" applyFont="1" applyFill="1" applyBorder="1" applyAlignment="1">
      <alignment horizontal="center" vertical="center" textRotation="180"/>
    </xf>
    <xf numFmtId="0" fontId="5" fillId="4" borderId="12" xfId="0" applyNumberFormat="1" applyFont="1" applyFill="1" applyBorder="1" applyAlignment="1">
      <alignment horizontal="center" vertical="center" textRotation="180"/>
    </xf>
    <xf numFmtId="0" fontId="6" fillId="4" borderId="12" xfId="0" applyFont="1" applyFill="1" applyBorder="1" applyAlignment="1">
      <alignment horizontal="center" vertical="center" textRotation="180"/>
    </xf>
    <xf numFmtId="0" fontId="5" fillId="7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textRotation="180"/>
    </xf>
    <xf numFmtId="0" fontId="0" fillId="0" borderId="12" xfId="0" applyFont="1" applyBorder="1" applyAlignment="1">
      <alignment textRotation="90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8" fillId="25" borderId="12" xfId="0" applyFont="1" applyFill="1" applyBorder="1" applyAlignment="1">
      <alignment wrapText="1"/>
    </xf>
    <xf numFmtId="0" fontId="9" fillId="25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0" fillId="0" borderId="12" xfId="0" applyBorder="1" applyAlignment="1" applyProtection="1">
      <alignment/>
      <protection locked="0"/>
    </xf>
    <xf numFmtId="0" fontId="10" fillId="0" borderId="12" xfId="50" applyFont="1" applyFill="1" applyBorder="1" applyAlignment="1">
      <alignment wrapText="1"/>
      <protection/>
    </xf>
    <xf numFmtId="0" fontId="10" fillId="0" borderId="12" xfId="50" applyFont="1" applyFill="1" applyBorder="1" applyAlignment="1">
      <alignment horizontal="right" wrapText="1"/>
      <protection/>
    </xf>
    <xf numFmtId="0" fontId="0" fillId="0" borderId="12" xfId="0" applyFill="1" applyBorder="1" applyAlignment="1">
      <alignment/>
    </xf>
    <xf numFmtId="0" fontId="6" fillId="4" borderId="12" xfId="0" applyNumberFormat="1" applyFont="1" applyFill="1" applyBorder="1" applyAlignment="1">
      <alignment horizontal="center" vertical="center" textRotation="18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Feuil1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W7"/>
  <sheetViews>
    <sheetView showGridLines="0" tabSelected="1" zoomScalePageLayoutView="0" workbookViewId="0" topLeftCell="A1">
      <pane ySplit="2" topLeftCell="BM3" activePane="bottomLeft" state="frozen"/>
      <selection pane="topLeft" activeCell="I31" sqref="I31"/>
      <selection pane="bottomLeft" activeCell="A3" sqref="A3:IV3"/>
    </sheetView>
  </sheetViews>
  <sheetFormatPr defaultColWidth="11.421875" defaultRowHeight="12.75"/>
  <cols>
    <col min="1" max="1" width="3.7109375" style="16" bestFit="1" customWidth="1"/>
    <col min="2" max="3" width="12.140625" style="17" customWidth="1"/>
    <col min="4" max="4" width="5.8515625" style="17" bestFit="1" customWidth="1"/>
    <col min="5" max="5" width="12.00390625" style="17" bestFit="1" customWidth="1"/>
    <col min="6" max="19" width="1.7109375" style="17" customWidth="1"/>
    <col min="20" max="20" width="3.140625" style="17" bestFit="1" customWidth="1"/>
    <col min="21" max="21" width="3.00390625" style="17" bestFit="1" customWidth="1"/>
    <col min="22" max="23" width="3.140625" style="17" bestFit="1" customWidth="1"/>
    <col min="24" max="31" width="3.00390625" style="17" bestFit="1" customWidth="1"/>
    <col min="32" max="32" width="3.140625" style="17" bestFit="1" customWidth="1"/>
    <col min="33" max="42" width="3.00390625" style="17" bestFit="1" customWidth="1"/>
    <col min="43" max="43" width="4.7109375" style="18" customWidth="1"/>
    <col min="44" max="44" width="3.421875" style="18" customWidth="1"/>
    <col min="45" max="47" width="4.7109375" style="18" customWidth="1"/>
    <col min="48" max="48" width="20.421875" style="17" customWidth="1"/>
    <col min="49" max="49" width="4.57421875" style="17" customWidth="1"/>
    <col min="50" max="16384" width="11.421875" style="17" customWidth="1"/>
  </cols>
  <sheetData>
    <row r="1" spans="1:47" s="2" customFormat="1" ht="14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1"/>
      <c r="AR1" s="1"/>
      <c r="AS1" s="1"/>
      <c r="AT1" s="1"/>
      <c r="AU1" s="1"/>
    </row>
    <row r="2" spans="1:49" s="11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6" t="s">
        <v>43</v>
      </c>
      <c r="AR2" s="7" t="s">
        <v>44</v>
      </c>
      <c r="AS2" s="26" t="s">
        <v>59</v>
      </c>
      <c r="AT2" s="7" t="s">
        <v>45</v>
      </c>
      <c r="AU2" s="8" t="s">
        <v>46</v>
      </c>
      <c r="AV2" s="9" t="s">
        <v>47</v>
      </c>
      <c r="AW2" s="10" t="s">
        <v>1</v>
      </c>
    </row>
    <row r="3" spans="1:49" s="11" customFormat="1" ht="12.75" customHeight="1">
      <c r="A3" s="12">
        <v>1</v>
      </c>
      <c r="B3" s="19" t="s">
        <v>51</v>
      </c>
      <c r="C3" s="17" t="s">
        <v>52</v>
      </c>
      <c r="D3" s="19">
        <v>1997</v>
      </c>
      <c r="E3" s="20" t="s">
        <v>53</v>
      </c>
      <c r="F3" s="13"/>
      <c r="G3" s="13"/>
      <c r="H3" s="13"/>
      <c r="I3" s="13">
        <v>48</v>
      </c>
      <c r="J3" s="13"/>
      <c r="K3" s="21">
        <v>47</v>
      </c>
      <c r="L3" s="13">
        <v>50</v>
      </c>
      <c r="M3" s="13"/>
      <c r="N3" s="13">
        <v>50</v>
      </c>
      <c r="O3" s="13">
        <v>50</v>
      </c>
      <c r="P3" s="13">
        <v>49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>
        <v>49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>
        <f>SUM(F3:AP3)</f>
        <v>343</v>
      </c>
      <c r="AR3" s="14">
        <f>COUNT(F3:AP3)</f>
        <v>7</v>
      </c>
      <c r="AS3" s="14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</f>
        <v>343</v>
      </c>
      <c r="AT3" s="14">
        <f>IF(COUNT(F3:AP3)&lt;11,IF(COUNT(F3:AP3)&gt;6,(COUNT(F3:AP3)-7),0)*20,80)</f>
        <v>0</v>
      </c>
      <c r="AU3" s="15">
        <f>AS3+AT3</f>
        <v>343</v>
      </c>
      <c r="AV3" s="13" t="str">
        <f>B3&amp;", "&amp;C3</f>
        <v>Jansen,  Katrin</v>
      </c>
      <c r="AW3" s="13">
        <f>A3</f>
        <v>1</v>
      </c>
    </row>
    <row r="4" spans="1:49" s="11" customFormat="1" ht="12.75" customHeight="1">
      <c r="A4" s="12"/>
      <c r="B4" s="19"/>
      <c r="C4" s="17"/>
      <c r="D4" s="19"/>
      <c r="E4" s="20"/>
      <c r="F4" s="13"/>
      <c r="G4" s="13"/>
      <c r="H4" s="13"/>
      <c r="I4" s="13"/>
      <c r="J4" s="13"/>
      <c r="K4" s="2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4"/>
      <c r="AR4" s="14"/>
      <c r="AS4" s="14"/>
      <c r="AT4" s="14"/>
      <c r="AU4" s="15"/>
      <c r="AV4" s="13"/>
      <c r="AW4" s="13"/>
    </row>
    <row r="5" spans="1:49" s="11" customFormat="1" ht="12.75" customHeight="1">
      <c r="A5" s="12"/>
      <c r="B5" s="22" t="s">
        <v>49</v>
      </c>
      <c r="C5" s="17" t="s">
        <v>50</v>
      </c>
      <c r="D5" s="22">
        <v>1998</v>
      </c>
      <c r="E5" s="22" t="s">
        <v>48</v>
      </c>
      <c r="F5" s="13"/>
      <c r="G5" s="13"/>
      <c r="H5" s="13">
        <v>47</v>
      </c>
      <c r="I5" s="13"/>
      <c r="J5" s="13"/>
      <c r="K5" s="13"/>
      <c r="L5" s="13"/>
      <c r="M5" s="13"/>
      <c r="N5" s="13"/>
      <c r="O5" s="13"/>
      <c r="P5" s="13"/>
      <c r="Q5" s="13"/>
      <c r="R5" s="13">
        <v>45</v>
      </c>
      <c r="S5" s="13"/>
      <c r="T5" s="13"/>
      <c r="U5" s="13"/>
      <c r="V5" s="13">
        <v>48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>
        <v>48</v>
      </c>
      <c r="AP5" s="13"/>
      <c r="AQ5" s="14">
        <f>SUM(F5:AP5)</f>
        <v>188</v>
      </c>
      <c r="AR5" s="14">
        <f>COUNT(F5:AP5)</f>
        <v>4</v>
      </c>
      <c r="AS5" s="14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</f>
        <v>188</v>
      </c>
      <c r="AT5" s="14">
        <f>IF(COUNT(F5:AP5)&lt;22,IF(COUNT(F5:AP5)&gt;14,(COUNT(F5:AP5)-15),0)*20,120)</f>
        <v>0</v>
      </c>
      <c r="AU5" s="15">
        <f>AS5+AT5</f>
        <v>188</v>
      </c>
      <c r="AV5" s="13" t="str">
        <f>B5&amp;", "&amp;C5</f>
        <v>Kautz,  Anne</v>
      </c>
      <c r="AW5" s="13">
        <f>A5</f>
        <v>0</v>
      </c>
    </row>
    <row r="6" spans="1:49" s="11" customFormat="1" ht="12.75" customHeight="1">
      <c r="A6" s="12"/>
      <c r="B6" s="23" t="s">
        <v>54</v>
      </c>
      <c r="C6" s="23" t="s">
        <v>55</v>
      </c>
      <c r="D6" s="24">
        <v>1997</v>
      </c>
      <c r="E6" s="23" t="s">
        <v>56</v>
      </c>
      <c r="F6" s="13"/>
      <c r="G6" s="13"/>
      <c r="H6" s="13"/>
      <c r="I6" s="13"/>
      <c r="J6" s="13"/>
      <c r="K6" s="21">
        <v>50</v>
      </c>
      <c r="L6" s="13"/>
      <c r="M6" s="13"/>
      <c r="N6" s="13"/>
      <c r="O6" s="13"/>
      <c r="P6" s="13">
        <v>50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>
        <v>49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4">
        <f>SUM(F6:AP6)</f>
        <v>149</v>
      </c>
      <c r="AR6" s="14">
        <f>COUNT(F6:AP6)</f>
        <v>3</v>
      </c>
      <c r="AS6" s="14">
        <f>IF(COUNT(F6:AP6)&gt;0,LARGE(F6:AP6,1),0)+IF(COUNT(F6:AP6)&gt;1,LARGE(F6:AP6,2),0)+IF(COUNT(F6:AP6)&gt;2,LARGE(F6:AP6,3),0)+IF(COUNT(F6:AP6)&gt;3,LARGE(F6:AP6,4),0)+IF(COUNT(F6:AP6)&gt;4,LARGE(F6:AP6,5),0)+IF(COUNT(F6:AP6)&gt;5,LARGE(F6:AP6,6),0)+IF(COUNT(F6:AP6)&gt;6,LARGE(F6:AP6,7),0)</f>
        <v>149</v>
      </c>
      <c r="AT6" s="14">
        <f>IF(COUNT(F6:AP6)&lt;22,IF(COUNT(F6:AP6)&gt;14,(COUNT(F6:AP6)-15),0)*20,120)</f>
        <v>0</v>
      </c>
      <c r="AU6" s="15">
        <f>AS6+AT6</f>
        <v>149</v>
      </c>
      <c r="AV6" s="13" t="str">
        <f>B6&amp;", "&amp;C6</f>
        <v>Coenen, Helen</v>
      </c>
      <c r="AW6" s="13">
        <f>A6</f>
        <v>0</v>
      </c>
    </row>
    <row r="7" spans="1:49" s="11" customFormat="1" ht="12.75" customHeight="1">
      <c r="A7" s="12"/>
      <c r="B7" s="25" t="s">
        <v>58</v>
      </c>
      <c r="D7" s="25">
        <v>98</v>
      </c>
      <c r="E7" s="25" t="s">
        <v>57</v>
      </c>
      <c r="F7" s="13"/>
      <c r="G7" s="13"/>
      <c r="H7" s="13"/>
      <c r="I7" s="13"/>
      <c r="J7" s="13"/>
      <c r="K7" s="13">
        <v>43</v>
      </c>
      <c r="L7" s="13"/>
      <c r="M7" s="13">
        <v>50</v>
      </c>
      <c r="N7" s="13"/>
      <c r="O7" s="13"/>
      <c r="P7" s="13"/>
      <c r="Q7" s="13"/>
      <c r="R7" s="13">
        <v>42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4">
        <f>SUM(F7:AP7)</f>
        <v>135</v>
      </c>
      <c r="AR7" s="14">
        <f>COUNT(F7:AP7)</f>
        <v>3</v>
      </c>
      <c r="AS7" s="14">
        <f>IF(COUNT(F7:AP7)&gt;0,LARGE(F7:AP7,1),0)+IF(COUNT(F7:AP7)&gt;1,LARGE(F7:AP7,2),0)+IF(COUNT(F7:AP7)&gt;2,LARGE(F7:AP7,3),0)+IF(COUNT(F7:AP7)&gt;3,LARGE(F7:AP7,4),0)+IF(COUNT(F7:AP7)&gt;4,LARGE(F7:AP7,5),0)+IF(COUNT(F7:AP7)&gt;5,LARGE(F7:AP7,6),0)+IF(COUNT(F7:AP7)&gt;6,LARGE(F7:AP7,7),0)</f>
        <v>135</v>
      </c>
      <c r="AT7" s="14">
        <f>IF(COUNT(F7:AP7)&lt;22,IF(COUNT(F7:AP7)&gt;14,(COUNT(F7:AP7)-15),0)*20,120)</f>
        <v>0</v>
      </c>
      <c r="AU7" s="15">
        <f>AS7+AT7</f>
        <v>135</v>
      </c>
      <c r="AV7" s="13" t="str">
        <f>B7&amp;", "&amp;D7</f>
        <v>DELVEAUX JOANY, 98</v>
      </c>
      <c r="AW7" s="13">
        <f>A7</f>
        <v>0</v>
      </c>
    </row>
  </sheetData>
  <sheetProtection/>
  <autoFilter ref="A2:AW2"/>
  <mergeCells count="1">
    <mergeCell ref="A1:AP1"/>
  </mergeCell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dcterms:created xsi:type="dcterms:W3CDTF">2010-01-25T20:32:58Z</dcterms:created>
  <dcterms:modified xsi:type="dcterms:W3CDTF">2011-01-11T14:17:29Z</dcterms:modified>
  <cp:category/>
  <cp:version/>
  <cp:contentType/>
  <cp:contentStatus/>
</cp:coreProperties>
</file>