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20 (2011)" sheetId="1" r:id="rId1"/>
  </sheets>
  <definedNames>
    <definedName name="_xlnm._FilterDatabase" localSheetId="0" hidden="1">'M20 (2011)'!$A$2:$AV$2</definedName>
    <definedName name="_xlnm.Print_Titles" localSheetId="0">'M20 (2011)'!$2:$2</definedName>
  </definedNames>
  <calcPr fullCalcOnLoad="1"/>
</workbook>
</file>

<file path=xl/sharedStrings.xml><?xml version="1.0" encoding="utf-8"?>
<sst xmlns="http://schemas.openxmlformats.org/spreadsheetml/2006/main" count="205" uniqueCount="187">
  <si>
    <t xml:space="preserve">  Jülich</t>
  </si>
  <si>
    <t xml:space="preserve">  Linnich</t>
  </si>
  <si>
    <t xml:space="preserve">  Rursee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</si>
  <si>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</si>
  <si>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</si>
  <si>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</si>
  <si>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</si>
  <si>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</si>
  <si>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</si>
  <si>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</si>
  <si>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Unterbruch</t>
  </si>
  <si>
    <t xml:space="preserve">  Dürwiß</t>
  </si>
  <si>
    <t xml:space="preserve">  Bütgenbach</t>
  </si>
  <si>
    <t xml:space="preserve">  Birkesdorf</t>
  </si>
  <si>
    <t xml:space="preserve">  Vossenack</t>
  </si>
  <si>
    <t xml:space="preserve">  Mausbach</t>
  </si>
  <si>
    <t xml:space="preserve">  Obermaubach</t>
  </si>
  <si>
    <t xml:space="preserve">  Eicherscheid</t>
  </si>
  <si>
    <t xml:space="preserve">  Roetgen</t>
  </si>
  <si>
    <t xml:space="preserve">  Rohren</t>
  </si>
  <si>
    <t xml:space="preserve">  Herzogenrath</t>
  </si>
  <si>
    <t xml:space="preserve">  Inde-Hahn</t>
  </si>
  <si>
    <t xml:space="preserve">  Derichsweiler</t>
  </si>
  <si>
    <t xml:space="preserve">  Konzen</t>
  </si>
  <si>
    <t xml:space="preserve">  Huchem-St./Jül.</t>
  </si>
  <si>
    <t xml:space="preserve">  Mützenich</t>
  </si>
  <si>
    <t xml:space="preserve">  Steckenborn</t>
  </si>
  <si>
    <t xml:space="preserve">  Landgraaf</t>
  </si>
  <si>
    <t xml:space="preserve">  Baesweiler</t>
  </si>
  <si>
    <t xml:space="preserve">  Simmerath</t>
  </si>
  <si>
    <t xml:space="preserve">  Alsdorf</t>
  </si>
  <si>
    <t xml:space="preserve">  Eupen</t>
  </si>
  <si>
    <t xml:space="preserve">  Titz</t>
  </si>
  <si>
    <t xml:space="preserve">  Parelloop</t>
  </si>
  <si>
    <t xml:space="preserve">  Kelmis</t>
  </si>
  <si>
    <t xml:space="preserve"> 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</si>
  <si>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</si>
  <si>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</si>
  <si>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</si>
  <si>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</si>
  <si>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</si>
  <si>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</si>
  <si>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</si>
  <si>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</si>
  <si>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</si>
  <si>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</si>
  <si>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</si>
  <si>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</si>
  <si>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Männer: 20 bis 29 Jahre alt  (Jg. 1982 bis 1991)</t>
  </si>
  <si>
    <t>Oliver</t>
  </si>
  <si>
    <t>Kirch</t>
  </si>
  <si>
    <t>Florian</t>
  </si>
  <si>
    <t>Dürener Turnverein 1847</t>
  </si>
  <si>
    <t>de Salvo</t>
  </si>
  <si>
    <t>Fabian</t>
  </si>
  <si>
    <t>TG Neuss [ITA]</t>
  </si>
  <si>
    <t>Andreas</t>
  </si>
  <si>
    <t>Pelzer</t>
  </si>
  <si>
    <t>Martin</t>
  </si>
  <si>
    <t>Aachener TG</t>
  </si>
  <si>
    <t>Werker</t>
  </si>
  <si>
    <t>Markus</t>
  </si>
  <si>
    <t>TV Konzen</t>
  </si>
  <si>
    <t>Lengersdorf</t>
  </si>
  <si>
    <t>Holger</t>
  </si>
  <si>
    <t>TV Huchem-Stammeln</t>
  </si>
  <si>
    <t>Orthen</t>
  </si>
  <si>
    <t>Bastian</t>
  </si>
  <si>
    <t>Jung</t>
  </si>
  <si>
    <t>Viktor</t>
  </si>
  <si>
    <t>Roadrunners</t>
  </si>
  <si>
    <t>Raßmanns</t>
  </si>
  <si>
    <t>Lukas</t>
  </si>
  <si>
    <t>SG Düren 99</t>
  </si>
  <si>
    <t>Borgs</t>
  </si>
  <si>
    <t>Thorsten</t>
  </si>
  <si>
    <t>(Eschweiler)</t>
  </si>
  <si>
    <t>Sistig</t>
  </si>
  <si>
    <t>Frank</t>
  </si>
  <si>
    <t>RRC Düren-Merken</t>
  </si>
  <si>
    <t>Wenzel</t>
  </si>
  <si>
    <t>Stefan</t>
  </si>
  <si>
    <t>Veni Vidi Vici</t>
  </si>
  <si>
    <t>Pascal</t>
  </si>
  <si>
    <t>Scholtysik</t>
  </si>
  <si>
    <t>Grzegorz</t>
  </si>
  <si>
    <t>RWTH Aachen</t>
  </si>
  <si>
    <t>Michael</t>
  </si>
  <si>
    <t>Schnorr</t>
  </si>
  <si>
    <t>Patrick</t>
  </si>
  <si>
    <t>Probst</t>
  </si>
  <si>
    <t xml:space="preserve"> Andreas</t>
  </si>
  <si>
    <t>Hailes Erben</t>
  </si>
  <si>
    <t>Schumacher</t>
  </si>
  <si>
    <t xml:space="preserve"> Mathias</t>
  </si>
  <si>
    <t>ATG</t>
  </si>
  <si>
    <t xml:space="preserve"> Ralf</t>
  </si>
  <si>
    <t>Brief</t>
  </si>
  <si>
    <t xml:space="preserve"> Sebastian</t>
  </si>
  <si>
    <t>Hall</t>
  </si>
  <si>
    <t xml:space="preserve"> Henry</t>
  </si>
  <si>
    <t>Braun</t>
  </si>
  <si>
    <t xml:space="preserve"> Torben</t>
  </si>
  <si>
    <t>Hansa Simmerath</t>
  </si>
  <si>
    <t>Kurschildgen</t>
  </si>
  <si>
    <t>LG Mützenich</t>
  </si>
  <si>
    <t xml:space="preserve"> Stephan</t>
  </si>
  <si>
    <t xml:space="preserve"> Tobias</t>
  </si>
  <si>
    <t>Kaulard</t>
  </si>
  <si>
    <t xml:space="preserve"> Urs</t>
  </si>
  <si>
    <t>Team coolart!</t>
  </si>
  <si>
    <t>Schwall</t>
  </si>
  <si>
    <t>Emmels</t>
  </si>
  <si>
    <t>Keil-Forneck</t>
  </si>
  <si>
    <t>TUS Kreuzweingarten</t>
  </si>
  <si>
    <t>AC Eifel</t>
  </si>
  <si>
    <t>Emanuel</t>
  </si>
  <si>
    <t>Thaeter</t>
  </si>
  <si>
    <t>Gallo</t>
  </si>
  <si>
    <t>Christoph</t>
  </si>
  <si>
    <t>Kalk</t>
  </si>
  <si>
    <t>Nils</t>
  </si>
  <si>
    <t>Triathlon Team Eupen</t>
  </si>
  <si>
    <t>Reuter</t>
  </si>
  <si>
    <t>Eric</t>
  </si>
  <si>
    <t>LAC Eupen</t>
  </si>
  <si>
    <t>Team Aachener Engel</t>
  </si>
  <si>
    <t>Gerretz</t>
  </si>
  <si>
    <t>Dominik</t>
  </si>
  <si>
    <t>Gebhardt</t>
  </si>
  <si>
    <t>Baesweiler Lauftreff</t>
  </si>
  <si>
    <t xml:space="preserve"> Stefan</t>
  </si>
  <si>
    <t>DJK Jung Siegfried Herzogenrath</t>
  </si>
  <si>
    <t>Lustlauf mar Verein eV.</t>
  </si>
  <si>
    <t>Kuck</t>
  </si>
  <si>
    <t xml:space="preserve"> Pascal</t>
  </si>
  <si>
    <t xml:space="preserve"> Christian</t>
  </si>
  <si>
    <t>Van der Hijden</t>
  </si>
  <si>
    <t xml:space="preserve"> Rens</t>
  </si>
  <si>
    <t>Heuvelland Running Team</t>
  </si>
  <si>
    <t>Frauenrath</t>
  </si>
  <si>
    <t xml:space="preserve"> Tom</t>
  </si>
  <si>
    <t>Monschau</t>
  </si>
  <si>
    <t>Bedra</t>
  </si>
  <si>
    <t>LG Stolberg</t>
  </si>
  <si>
    <t xml:space="preserve"> Simon</t>
  </si>
  <si>
    <t>SC Komet Steckenborn</t>
  </si>
  <si>
    <t>Bauer</t>
  </si>
  <si>
    <t>Dennis</t>
  </si>
  <si>
    <t>(Elsenborn)</t>
  </si>
  <si>
    <t>Chutsch</t>
  </si>
  <si>
    <t>Krzysztof</t>
  </si>
  <si>
    <t>WG-AC</t>
  </si>
  <si>
    <t>Kempen</t>
  </si>
  <si>
    <t>1987 </t>
  </si>
  <si>
    <t> Gymnasium Alsdorf</t>
  </si>
  <si>
    <t>Marius</t>
  </si>
  <si>
    <t>1984 </t>
  </si>
  <si>
    <t> Lustlauf mein Verein</t>
  </si>
  <si>
    <t>Koch</t>
  </si>
  <si>
    <t>Kals</t>
  </si>
  <si>
    <t>Schmidt</t>
  </si>
  <si>
    <t>Willms</t>
  </si>
  <si>
    <t>Schaal</t>
  </si>
  <si>
    <t>Arndt</t>
  </si>
  <si>
    <t xml:space="preserve"> Max</t>
  </si>
  <si>
    <t>Konzen</t>
  </si>
  <si>
    <t>Kaulartz</t>
  </si>
  <si>
    <t>SV Bergwacht Rohren</t>
  </si>
  <si>
    <t>Denis</t>
  </si>
  <si>
    <t>1982</t>
  </si>
  <si>
    <t>1985</t>
  </si>
  <si>
    <t>Gröne</t>
  </si>
  <si>
    <t>1987</t>
  </si>
  <si>
    <t>1986</t>
  </si>
  <si>
    <t xml:space="preserve"> Marcel</t>
  </si>
  <si>
    <t>TV Obermaubach</t>
  </si>
  <si>
    <t>Gobbers</t>
  </si>
  <si>
    <t>-</t>
  </si>
  <si>
    <t>ÖZDEMIR</t>
  </si>
  <si>
    <t>Bischoff</t>
  </si>
  <si>
    <t>ohne Verein</t>
  </si>
  <si>
    <t>Zanon</t>
  </si>
  <si>
    <t xml:space="preserve"> Lorenzo</t>
  </si>
  <si>
    <t>Raving Rabbits</t>
  </si>
  <si>
    <t>SC Myhl LA</t>
  </si>
  <si>
    <t>Bardy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</si>
</sst>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3"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0"/>
      <name val="Arial Black"/>
      <family val="2"/>
    </font>
    <font>
      <b/>
      <sz val="11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u val="single"/>
      <sz val="10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Verdana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21" borderId="10" xfId="0" applyFont="1" applyFill="1" applyBorder="1" applyAlignment="1">
      <alignment horizontal="right"/>
    </xf>
    <xf numFmtId="0" fontId="26" fillId="24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wrapText="1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horizontal="right" wrapText="1"/>
    </xf>
    <xf numFmtId="0" fontId="28" fillId="0" borderId="10" xfId="0" applyFont="1" applyBorder="1" applyAlignment="1">
      <alignment wrapText="1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9" fillId="0" borderId="10" xfId="0" applyFont="1" applyFill="1" applyBorder="1" applyAlignment="1">
      <alignment vertical="center"/>
    </xf>
    <xf numFmtId="0" fontId="29" fillId="21" borderId="10" xfId="0" applyFont="1" applyFill="1" applyBorder="1" applyAlignment="1">
      <alignment horizontal="right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30" fillId="0" borderId="10" xfId="0" applyFont="1" applyFill="1" applyBorder="1" applyAlignment="1">
      <alignment vertical="center"/>
    </xf>
    <xf numFmtId="0" fontId="31" fillId="24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wrapText="1"/>
    </xf>
    <xf numFmtId="0" fontId="29" fillId="0" borderId="10" xfId="0" applyFont="1" applyBorder="1" applyAlignment="1">
      <alignment/>
    </xf>
    <xf numFmtId="0" fontId="3" fillId="24" borderId="10" xfId="0" applyFont="1" applyFill="1" applyBorder="1" applyAlignment="1">
      <alignment wrapText="1"/>
    </xf>
    <xf numFmtId="0" fontId="30" fillId="0" borderId="10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9" fillId="0" borderId="10" xfId="0" applyFont="1" applyBorder="1" applyAlignment="1" applyProtection="1">
      <alignment/>
      <protection locked="0"/>
    </xf>
    <xf numFmtId="0" fontId="29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sl=6.5949.de.2.Ergebnislisten%7CErgebnisliste%20MW&amp;pp=881" TargetMode="External" /><Relationship Id="rId2" Type="http://schemas.openxmlformats.org/officeDocument/2006/relationships/hyperlink" Target="http://www3.your-sports.com/details/results.php?sl=6.5913.de.5.Internet%7C07%20Zieleinlaufliste&amp;pp=102" TargetMode="External" /><Relationship Id="rId3" Type="http://schemas.openxmlformats.org/officeDocument/2006/relationships/hyperlink" Target="http://www3.your-sports.com/details/results.php?sl=6.5913.de.5.Internet%7C07%20Zieleinlaufliste&amp;pp=666" TargetMode="External" /><Relationship Id="rId4" Type="http://schemas.openxmlformats.org/officeDocument/2006/relationships/hyperlink" Target="http://www3.your-sports.com/details/results.php?sl=6.5913.de.6.Internet%7C07%20Zieleinlaufliste&amp;pp=382" TargetMode="External" /><Relationship Id="rId5" Type="http://schemas.openxmlformats.org/officeDocument/2006/relationships/hyperlink" Target="http://www3.your-sports.com/details/results.php?sl=6.5913.de.6.Internet%7C07%20Zieleinlaufliste&amp;pp=594" TargetMode="External" /><Relationship Id="rId6" Type="http://schemas.openxmlformats.org/officeDocument/2006/relationships/hyperlink" Target="http://www3.your-sports.com/details/results.php?sl=6.5913.de.7.Internet%7C07%20Zieleinlaufliste&amp;pp=1040" TargetMode="External" /><Relationship Id="rId7" Type="http://schemas.openxmlformats.org/officeDocument/2006/relationships/hyperlink" Target="http://www.tv-huchem-stammeln.de/cms/html/la/ergebnisse/2011kfa/_7_66.HTM" TargetMode="External" /><Relationship Id="rId8" Type="http://schemas.openxmlformats.org/officeDocument/2006/relationships/hyperlink" Target="http://www.tv-huchem-stammeln.de/cms/html/la/ergebnisse/2011kfa/_5_57.HT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52"/>
  <sheetViews>
    <sheetView showGridLines="0" tabSelected="1" zoomScalePageLayoutView="0" workbookViewId="0" topLeftCell="A1">
      <pane xSplit="10" ySplit="2" topLeftCell="K47" activePane="bottomRight" state="frozen"/>
      <selection pane="topLeft" activeCell="K2" sqref="K2:AV2"/>
      <selection pane="topRight" activeCell="K2" sqref="K2:AV2"/>
      <selection pane="bottomLeft" activeCell="K2" sqref="K2:AV2"/>
      <selection pane="bottomRight" activeCell="H48" sqref="H48"/>
    </sheetView>
  </sheetViews>
  <sheetFormatPr defaultColWidth="11.421875" defaultRowHeight="12.75"/>
  <cols>
    <col min="1" max="1" width="4.28125" style="9" customWidth="1"/>
    <col min="2" max="2" width="4.7109375" style="57" customWidth="1"/>
    <col min="3" max="3" width="3.421875" style="56" customWidth="1"/>
    <col min="4" max="5" width="4.7109375" style="56" customWidth="1"/>
    <col min="6" max="6" width="4.7109375" style="11" customWidth="1"/>
    <col min="7" max="7" width="12.140625" style="24" customWidth="1"/>
    <col min="8" max="8" width="12.140625" style="8" customWidth="1"/>
    <col min="9" max="9" width="5.8515625" style="8" customWidth="1"/>
    <col min="10" max="10" width="27.00390625" style="8" customWidth="1"/>
    <col min="11" max="27" width="3.00390625" style="8" bestFit="1" customWidth="1"/>
    <col min="28" max="43" width="3.28125" style="8" bestFit="1" customWidth="1"/>
    <col min="44" max="44" width="3.00390625" style="8" bestFit="1" customWidth="1"/>
    <col min="45" max="48" width="3.28125" style="8" bestFit="1" customWidth="1"/>
    <col min="49" max="16384" width="11.421875" style="8" customWidth="1"/>
  </cols>
  <sheetData>
    <row r="1" spans="1:48" s="5" customFormat="1" ht="18.7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51" customFormat="1" ht="87">
      <c r="A2" s="46" t="s">
        <v>47</v>
      </c>
      <c r="B2" s="47" t="s">
        <v>46</v>
      </c>
      <c r="C2" s="48" t="s">
        <v>45</v>
      </c>
      <c r="D2" s="48" t="s">
        <v>44</v>
      </c>
      <c r="E2" s="48" t="s">
        <v>43</v>
      </c>
      <c r="F2" s="46" t="s">
        <v>42</v>
      </c>
      <c r="G2" s="2" t="s">
        <v>41</v>
      </c>
      <c r="H2" s="49" t="s">
        <v>40</v>
      </c>
      <c r="I2" s="49" t="s">
        <v>39</v>
      </c>
      <c r="J2" s="49" t="s">
        <v>38</v>
      </c>
      <c r="K2" s="50" t="s">
        <v>37</v>
      </c>
      <c r="L2" s="50" t="s">
        <v>36</v>
      </c>
      <c r="M2" s="50" t="s">
        <v>35</v>
      </c>
      <c r="N2" s="50" t="s">
        <v>34</v>
      </c>
      <c r="O2" s="50" t="s">
        <v>33</v>
      </c>
      <c r="P2" s="50" t="s">
        <v>32</v>
      </c>
      <c r="Q2" s="50" t="s">
        <v>31</v>
      </c>
      <c r="R2" s="50" t="s">
        <v>30</v>
      </c>
      <c r="S2" s="50" t="s">
        <v>29</v>
      </c>
      <c r="T2" s="50" t="s">
        <v>28</v>
      </c>
      <c r="U2" s="50" t="s">
        <v>27</v>
      </c>
      <c r="V2" s="50" t="s">
        <v>26</v>
      </c>
      <c r="W2" s="50" t="s">
        <v>25</v>
      </c>
      <c r="X2" s="50" t="s">
        <v>24</v>
      </c>
      <c r="Y2" s="50" t="s">
        <v>23</v>
      </c>
      <c r="Z2" s="50" t="s">
        <v>22</v>
      </c>
      <c r="AA2" s="50" t="s">
        <v>21</v>
      </c>
      <c r="AB2" s="50" t="s">
        <v>20</v>
      </c>
      <c r="AC2" s="50" t="s">
        <v>19</v>
      </c>
      <c r="AD2" s="50" t="s">
        <v>18</v>
      </c>
      <c r="AE2" s="50" t="s">
        <v>17</v>
      </c>
      <c r="AF2" s="50" t="s">
        <v>16</v>
      </c>
      <c r="AG2" s="50" t="s">
        <v>15</v>
      </c>
      <c r="AH2" s="50" t="s">
        <v>14</v>
      </c>
      <c r="AI2" s="50" t="s">
        <v>13</v>
      </c>
      <c r="AJ2" s="50" t="s">
        <v>12</v>
      </c>
      <c r="AK2" s="50" t="s">
        <v>11</v>
      </c>
      <c r="AL2" s="50" t="s">
        <v>10</v>
      </c>
      <c r="AM2" s="50" t="s">
        <v>9</v>
      </c>
      <c r="AN2" s="50" t="s">
        <v>8</v>
      </c>
      <c r="AO2" s="50" t="s">
        <v>7</v>
      </c>
      <c r="AP2" s="50" t="s">
        <v>6</v>
      </c>
      <c r="AQ2" s="50" t="s">
        <v>5</v>
      </c>
      <c r="AR2" s="50" t="s">
        <v>4</v>
      </c>
      <c r="AS2" s="50" t="s">
        <v>3</v>
      </c>
      <c r="AT2" s="50" t="s">
        <v>2</v>
      </c>
      <c r="AU2" s="50" t="s">
        <v>1</v>
      </c>
      <c r="AV2" s="50" t="s">
        <v>0</v>
      </c>
    </row>
    <row r="3" spans="1:48" s="30" customFormat="1" ht="16.5" customHeight="1">
      <c r="A3" s="25">
        <v>1</v>
      </c>
      <c r="B3" s="52">
        <f aca="true" t="shared" si="0" ref="B3:B20">SUM(K3:AV3)</f>
        <v>1271</v>
      </c>
      <c r="C3" s="53">
        <f>COUNT(K3:AV3)</f>
        <v>26</v>
      </c>
      <c r="D3" s="54">
        <f aca="true" t="shared" si="1" ref="D3:D20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749</v>
      </c>
      <c r="E3" s="54">
        <f aca="true" t="shared" si="2" ref="E3:E20">IF(COUNT(K3:AV3)&lt;22,IF(COUNT(K3:AV3)&gt;14,(COUNT(K3:AV3)-15),0)*20,120)</f>
        <v>120</v>
      </c>
      <c r="F3" s="26">
        <f aca="true" t="shared" si="3" ref="F3:F20">D3+E3</f>
        <v>869</v>
      </c>
      <c r="G3" s="44" t="s">
        <v>63</v>
      </c>
      <c r="H3" s="45" t="s">
        <v>64</v>
      </c>
      <c r="I3" s="45">
        <v>1982</v>
      </c>
      <c r="J3" s="45" t="s">
        <v>65</v>
      </c>
      <c r="K3" s="25">
        <v>48</v>
      </c>
      <c r="L3" s="25">
        <v>50</v>
      </c>
      <c r="M3" s="29">
        <v>48</v>
      </c>
      <c r="N3" s="29">
        <v>50</v>
      </c>
      <c r="O3" s="29">
        <v>49</v>
      </c>
      <c r="P3" s="29">
        <v>50</v>
      </c>
      <c r="Q3" s="29">
        <v>47</v>
      </c>
      <c r="R3" s="29">
        <v>50</v>
      </c>
      <c r="S3" s="29">
        <v>48</v>
      </c>
      <c r="T3" s="29">
        <v>50</v>
      </c>
      <c r="U3" s="25">
        <v>50</v>
      </c>
      <c r="V3" s="29"/>
      <c r="W3" s="29">
        <v>50</v>
      </c>
      <c r="X3" s="25">
        <v>50</v>
      </c>
      <c r="Y3" s="29"/>
      <c r="Z3" s="29">
        <v>50</v>
      </c>
      <c r="AA3" s="29">
        <v>49</v>
      </c>
      <c r="AB3" s="29"/>
      <c r="AC3" s="29"/>
      <c r="AD3" s="29"/>
      <c r="AE3" s="29"/>
      <c r="AF3" s="29"/>
      <c r="AG3" s="29"/>
      <c r="AH3" s="29"/>
      <c r="AI3" s="29">
        <v>47</v>
      </c>
      <c r="AJ3" s="29"/>
      <c r="AK3" s="29">
        <v>43</v>
      </c>
      <c r="AL3" s="29">
        <v>50</v>
      </c>
      <c r="AM3" s="29">
        <v>50</v>
      </c>
      <c r="AN3" s="29">
        <v>50</v>
      </c>
      <c r="AO3" s="29">
        <v>50</v>
      </c>
      <c r="AP3" s="29">
        <v>50</v>
      </c>
      <c r="AQ3" s="29">
        <v>48</v>
      </c>
      <c r="AR3" s="29"/>
      <c r="AS3" s="29">
        <v>49</v>
      </c>
      <c r="AT3" s="25">
        <v>47</v>
      </c>
      <c r="AU3" s="29"/>
      <c r="AV3" s="29">
        <v>48</v>
      </c>
    </row>
    <row r="4" spans="1:48" s="30" customFormat="1" ht="16.5" customHeight="1">
      <c r="A4" s="25">
        <v>3</v>
      </c>
      <c r="B4" s="52">
        <f t="shared" si="0"/>
        <v>473</v>
      </c>
      <c r="C4" s="53">
        <f>COUNT(K4:AV4)</f>
        <v>10</v>
      </c>
      <c r="D4" s="54">
        <f t="shared" si="1"/>
        <v>473</v>
      </c>
      <c r="E4" s="54">
        <f t="shared" si="2"/>
        <v>0</v>
      </c>
      <c r="F4" s="26">
        <f t="shared" si="3"/>
        <v>473</v>
      </c>
      <c r="G4" s="44" t="s">
        <v>111</v>
      </c>
      <c r="H4" s="40" t="s">
        <v>106</v>
      </c>
      <c r="I4" s="45">
        <v>1983</v>
      </c>
      <c r="J4" s="45" t="s">
        <v>112</v>
      </c>
      <c r="K4" s="29"/>
      <c r="L4" s="29"/>
      <c r="M4" s="29"/>
      <c r="N4" s="25">
        <v>44</v>
      </c>
      <c r="O4" s="29"/>
      <c r="P4" s="29">
        <v>49</v>
      </c>
      <c r="Q4" s="25">
        <v>43</v>
      </c>
      <c r="R4" s="29"/>
      <c r="S4" s="29">
        <v>47</v>
      </c>
      <c r="T4" s="29"/>
      <c r="U4" s="29"/>
      <c r="V4" s="29">
        <v>49</v>
      </c>
      <c r="W4" s="25">
        <v>48</v>
      </c>
      <c r="X4" s="29"/>
      <c r="Y4" s="29"/>
      <c r="Z4" s="29"/>
      <c r="AA4" s="29">
        <v>48</v>
      </c>
      <c r="AB4" s="29"/>
      <c r="AC4" s="29">
        <v>49</v>
      </c>
      <c r="AD4" s="29"/>
      <c r="AE4" s="29"/>
      <c r="AF4" s="29"/>
      <c r="AG4" s="29"/>
      <c r="AH4" s="29"/>
      <c r="AI4" s="29"/>
      <c r="AJ4" s="29">
        <v>47</v>
      </c>
      <c r="AK4" s="29"/>
      <c r="AL4" s="29"/>
      <c r="AM4" s="29"/>
      <c r="AN4" s="29"/>
      <c r="AO4" s="29"/>
      <c r="AP4" s="29"/>
      <c r="AQ4" s="29"/>
      <c r="AR4" s="29"/>
      <c r="AS4" s="29"/>
      <c r="AT4" s="25">
        <v>49</v>
      </c>
      <c r="AU4" s="29"/>
      <c r="AV4" s="29"/>
    </row>
    <row r="5" spans="1:48" s="30" customFormat="1" ht="16.5" customHeight="1">
      <c r="A5" s="25">
        <v>2</v>
      </c>
      <c r="B5" s="55">
        <f t="shared" si="0"/>
        <v>432</v>
      </c>
      <c r="C5" s="53">
        <f>COUNT(K5:AV5)</f>
        <v>11</v>
      </c>
      <c r="D5" s="53">
        <f t="shared" si="1"/>
        <v>432</v>
      </c>
      <c r="E5" s="53">
        <f t="shared" si="2"/>
        <v>0</v>
      </c>
      <c r="F5" s="14">
        <f t="shared" si="3"/>
        <v>432</v>
      </c>
      <c r="G5" s="59" t="s">
        <v>101</v>
      </c>
      <c r="H5" s="10" t="s">
        <v>145</v>
      </c>
      <c r="I5" s="10">
        <v>1989</v>
      </c>
      <c r="J5" s="10" t="s">
        <v>146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">
        <v>46</v>
      </c>
      <c r="W5" s="18">
        <v>45</v>
      </c>
      <c r="X5" s="8"/>
      <c r="Y5" s="8"/>
      <c r="Z5" s="8"/>
      <c r="AA5" s="8"/>
      <c r="AB5" s="8"/>
      <c r="AC5" s="8"/>
      <c r="AD5" s="10">
        <v>45</v>
      </c>
      <c r="AE5" s="10">
        <v>44</v>
      </c>
      <c r="AF5" s="8">
        <v>35</v>
      </c>
      <c r="AG5" s="8"/>
      <c r="AH5" s="8">
        <v>47</v>
      </c>
      <c r="AI5" s="8"/>
      <c r="AJ5" s="8"/>
      <c r="AK5" s="8">
        <v>17</v>
      </c>
      <c r="AL5" s="8"/>
      <c r="AM5" s="10">
        <v>45</v>
      </c>
      <c r="AN5" s="8"/>
      <c r="AO5" s="8"/>
      <c r="AP5" s="8"/>
      <c r="AQ5" s="8"/>
      <c r="AR5" s="8"/>
      <c r="AS5" s="8"/>
      <c r="AT5" s="10">
        <v>25</v>
      </c>
      <c r="AU5" s="8">
        <v>42</v>
      </c>
      <c r="AV5" s="8">
        <v>41</v>
      </c>
    </row>
    <row r="6" spans="1:48" s="30" customFormat="1" ht="16.5" customHeight="1">
      <c r="A6" s="25"/>
      <c r="B6" s="52">
        <f t="shared" si="0"/>
        <v>406</v>
      </c>
      <c r="C6" s="53">
        <f aca="true" t="shared" si="4" ref="C6:C52">COUNT(K6:AV6)</f>
        <v>9</v>
      </c>
      <c r="D6" s="54">
        <f t="shared" si="1"/>
        <v>406</v>
      </c>
      <c r="E6" s="54">
        <f t="shared" si="2"/>
        <v>0</v>
      </c>
      <c r="F6" s="26">
        <f t="shared" si="3"/>
        <v>406</v>
      </c>
      <c r="G6" s="39" t="s">
        <v>143</v>
      </c>
      <c r="H6" s="39" t="s">
        <v>136</v>
      </c>
      <c r="I6" s="39">
        <v>1991</v>
      </c>
      <c r="J6" s="39" t="s">
        <v>144</v>
      </c>
      <c r="K6" s="31"/>
      <c r="L6" s="31"/>
      <c r="M6" s="31"/>
      <c r="N6" s="31"/>
      <c r="O6" s="31"/>
      <c r="P6" s="31"/>
      <c r="Q6" s="31"/>
      <c r="R6" s="31"/>
      <c r="S6" s="29">
        <v>43</v>
      </c>
      <c r="T6" s="31"/>
      <c r="U6" s="31"/>
      <c r="V6" s="31"/>
      <c r="W6" s="40">
        <v>40</v>
      </c>
      <c r="X6" s="31">
        <v>47</v>
      </c>
      <c r="Y6" s="31"/>
      <c r="Z6" s="31"/>
      <c r="AA6" s="31"/>
      <c r="AB6" s="31">
        <v>48</v>
      </c>
      <c r="AC6" s="31"/>
      <c r="AD6" s="31"/>
      <c r="AE6" s="31"/>
      <c r="AF6" s="31">
        <v>42</v>
      </c>
      <c r="AG6" s="31">
        <v>46</v>
      </c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40">
        <v>49</v>
      </c>
      <c r="AT6" s="31"/>
      <c r="AU6" s="31">
        <v>45</v>
      </c>
      <c r="AV6" s="31">
        <v>46</v>
      </c>
    </row>
    <row r="7" spans="1:48" s="30" customFormat="1" ht="16.5" customHeight="1">
      <c r="A7" s="25"/>
      <c r="B7" s="52">
        <f t="shared" si="0"/>
        <v>392</v>
      </c>
      <c r="C7" s="53">
        <f t="shared" si="4"/>
        <v>8</v>
      </c>
      <c r="D7" s="54">
        <f t="shared" si="1"/>
        <v>392</v>
      </c>
      <c r="E7" s="54">
        <f t="shared" si="2"/>
        <v>0</v>
      </c>
      <c r="F7" s="26">
        <f t="shared" si="3"/>
        <v>392</v>
      </c>
      <c r="G7" s="27" t="s">
        <v>60</v>
      </c>
      <c r="H7" s="28" t="s">
        <v>61</v>
      </c>
      <c r="I7" s="28">
        <v>1986</v>
      </c>
      <c r="J7" s="28" t="s">
        <v>62</v>
      </c>
      <c r="K7" s="25">
        <v>49</v>
      </c>
      <c r="L7" s="29"/>
      <c r="M7" s="29"/>
      <c r="N7" s="29"/>
      <c r="O7" s="29"/>
      <c r="P7" s="29"/>
      <c r="Q7" s="25">
        <v>45</v>
      </c>
      <c r="R7" s="29"/>
      <c r="S7" s="29">
        <v>50</v>
      </c>
      <c r="T7" s="29"/>
      <c r="U7" s="29"/>
      <c r="V7" s="29">
        <v>50</v>
      </c>
      <c r="W7" s="29"/>
      <c r="X7" s="29"/>
      <c r="Y7" s="29"/>
      <c r="Z7" s="29"/>
      <c r="AA7" s="29"/>
      <c r="AB7" s="29"/>
      <c r="AC7" s="29"/>
      <c r="AD7" s="29"/>
      <c r="AE7" s="29"/>
      <c r="AF7" s="29">
        <v>50</v>
      </c>
      <c r="AG7" s="29"/>
      <c r="AH7" s="29">
        <v>50</v>
      </c>
      <c r="AI7" s="29"/>
      <c r="AJ7" s="29">
        <v>48</v>
      </c>
      <c r="AK7" s="29"/>
      <c r="AL7" s="29"/>
      <c r="AM7" s="29"/>
      <c r="AN7" s="29"/>
      <c r="AO7" s="29"/>
      <c r="AP7" s="29"/>
      <c r="AQ7" s="29"/>
      <c r="AR7" s="29"/>
      <c r="AS7" s="29"/>
      <c r="AT7" s="25">
        <v>50</v>
      </c>
      <c r="AU7" s="29"/>
      <c r="AV7" s="29"/>
    </row>
    <row r="8" spans="1:48" s="30" customFormat="1" ht="16.5" customHeight="1">
      <c r="A8" s="25"/>
      <c r="B8" s="52">
        <f t="shared" si="0"/>
        <v>322</v>
      </c>
      <c r="C8" s="53">
        <f t="shared" si="4"/>
        <v>7</v>
      </c>
      <c r="D8" s="54">
        <f t="shared" si="1"/>
        <v>322</v>
      </c>
      <c r="E8" s="54">
        <f t="shared" si="2"/>
        <v>0</v>
      </c>
      <c r="F8" s="26">
        <f t="shared" si="3"/>
        <v>322</v>
      </c>
      <c r="G8" s="37" t="s">
        <v>150</v>
      </c>
      <c r="H8" s="31" t="s">
        <v>151</v>
      </c>
      <c r="I8" s="41">
        <v>1982</v>
      </c>
      <c r="J8" s="41" t="s">
        <v>152</v>
      </c>
      <c r="K8" s="31"/>
      <c r="L8" s="31"/>
      <c r="M8" s="31"/>
      <c r="N8" s="31">
        <v>48</v>
      </c>
      <c r="O8" s="31"/>
      <c r="P8" s="31"/>
      <c r="Q8" s="31"/>
      <c r="R8" s="31"/>
      <c r="S8" s="31"/>
      <c r="T8" s="31"/>
      <c r="U8" s="31"/>
      <c r="V8" s="31"/>
      <c r="W8" s="40">
        <v>44</v>
      </c>
      <c r="X8" s="31"/>
      <c r="Y8" s="31"/>
      <c r="Z8" s="31"/>
      <c r="AA8" s="31"/>
      <c r="AB8" s="31"/>
      <c r="AC8" s="31"/>
      <c r="AD8" s="31"/>
      <c r="AE8" s="31"/>
      <c r="AF8" s="31"/>
      <c r="AG8" s="31">
        <v>48</v>
      </c>
      <c r="AH8" s="31"/>
      <c r="AI8" s="31">
        <v>45</v>
      </c>
      <c r="AJ8" s="31"/>
      <c r="AK8" s="31">
        <v>42</v>
      </c>
      <c r="AL8" s="31"/>
      <c r="AM8" s="31"/>
      <c r="AN8" s="31">
        <v>49</v>
      </c>
      <c r="AO8" s="31"/>
      <c r="AP8" s="31"/>
      <c r="AQ8" s="31"/>
      <c r="AR8" s="31"/>
      <c r="AS8" s="31"/>
      <c r="AT8" s="40">
        <v>46</v>
      </c>
      <c r="AU8" s="31"/>
      <c r="AV8" s="31"/>
    </row>
    <row r="9" spans="1:48" s="30" customFormat="1" ht="16.5" customHeight="1">
      <c r="A9" s="25"/>
      <c r="B9" s="52">
        <f t="shared" si="0"/>
        <v>293</v>
      </c>
      <c r="C9" s="53">
        <f t="shared" si="4"/>
        <v>6</v>
      </c>
      <c r="D9" s="54">
        <f t="shared" si="1"/>
        <v>293</v>
      </c>
      <c r="E9" s="54">
        <f t="shared" si="2"/>
        <v>0</v>
      </c>
      <c r="F9" s="26">
        <f t="shared" si="3"/>
        <v>293</v>
      </c>
      <c r="G9" s="32" t="s">
        <v>108</v>
      </c>
      <c r="H9" s="33" t="s">
        <v>109</v>
      </c>
      <c r="I9" s="34">
        <v>1986</v>
      </c>
      <c r="J9" s="34" t="s">
        <v>110</v>
      </c>
      <c r="K9" s="29"/>
      <c r="L9" s="29"/>
      <c r="M9" s="25">
        <v>49</v>
      </c>
      <c r="N9" s="29"/>
      <c r="O9" s="29"/>
      <c r="P9" s="29"/>
      <c r="Q9" s="29"/>
      <c r="R9" s="29"/>
      <c r="S9" s="29"/>
      <c r="T9" s="29"/>
      <c r="U9" s="29"/>
      <c r="V9" s="29">
        <v>48</v>
      </c>
      <c r="W9" s="35">
        <v>48</v>
      </c>
      <c r="X9" s="29"/>
      <c r="Y9" s="25">
        <v>50</v>
      </c>
      <c r="Z9" s="29"/>
      <c r="AA9" s="29"/>
      <c r="AB9" s="29"/>
      <c r="AC9" s="29">
        <v>48</v>
      </c>
      <c r="AD9" s="29">
        <v>50</v>
      </c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</row>
    <row r="10" spans="1:48" s="30" customFormat="1" ht="16.5" customHeight="1">
      <c r="A10" s="25"/>
      <c r="B10" s="52">
        <f t="shared" si="0"/>
        <v>275</v>
      </c>
      <c r="C10" s="53">
        <f t="shared" si="4"/>
        <v>6</v>
      </c>
      <c r="D10" s="54">
        <f t="shared" si="1"/>
        <v>275</v>
      </c>
      <c r="E10" s="54">
        <f t="shared" si="2"/>
        <v>0</v>
      </c>
      <c r="F10" s="26">
        <f t="shared" si="3"/>
        <v>275</v>
      </c>
      <c r="G10" s="36" t="s">
        <v>97</v>
      </c>
      <c r="H10" s="36" t="s">
        <v>98</v>
      </c>
      <c r="I10" s="36">
        <v>1983</v>
      </c>
      <c r="J10" s="36" t="s">
        <v>133</v>
      </c>
      <c r="K10" s="29"/>
      <c r="L10" s="29"/>
      <c r="M10" s="29">
        <v>45</v>
      </c>
      <c r="N10" s="29"/>
      <c r="O10" s="29"/>
      <c r="P10" s="29"/>
      <c r="Q10" s="29"/>
      <c r="R10" s="29">
        <v>45</v>
      </c>
      <c r="S10" s="29"/>
      <c r="T10" s="29">
        <v>49</v>
      </c>
      <c r="U10" s="29"/>
      <c r="V10" s="29"/>
      <c r="W10" s="29"/>
      <c r="X10" s="29">
        <v>48</v>
      </c>
      <c r="Y10" s="29"/>
      <c r="Z10" s="29"/>
      <c r="AA10" s="29"/>
      <c r="AB10" s="29"/>
      <c r="AC10" s="29"/>
      <c r="AD10" s="25">
        <v>48</v>
      </c>
      <c r="AE10" s="29"/>
      <c r="AF10" s="29"/>
      <c r="AG10" s="29"/>
      <c r="AH10" s="29"/>
      <c r="AI10" s="29"/>
      <c r="AJ10" s="29"/>
      <c r="AK10" s="29">
        <v>40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1:48" s="30" customFormat="1" ht="16.5" customHeight="1">
      <c r="A11" s="25"/>
      <c r="B11" s="55">
        <f t="shared" si="0"/>
        <v>264</v>
      </c>
      <c r="C11" s="53">
        <f t="shared" si="4"/>
        <v>6</v>
      </c>
      <c r="D11" s="53">
        <f t="shared" si="1"/>
        <v>264</v>
      </c>
      <c r="E11" s="53">
        <f t="shared" si="2"/>
        <v>0</v>
      </c>
      <c r="F11" s="14">
        <f t="shared" si="3"/>
        <v>264</v>
      </c>
      <c r="G11" s="12" t="s">
        <v>163</v>
      </c>
      <c r="H11" s="12" t="s">
        <v>175</v>
      </c>
      <c r="I11" s="12" t="s">
        <v>170</v>
      </c>
      <c r="J11" s="12" t="s">
        <v>176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v>49</v>
      </c>
      <c r="AA11" s="8"/>
      <c r="AB11" s="8"/>
      <c r="AC11" s="8"/>
      <c r="AD11" s="8"/>
      <c r="AE11" s="8"/>
      <c r="AF11" s="8">
        <v>43</v>
      </c>
      <c r="AG11" s="8"/>
      <c r="AH11" s="8"/>
      <c r="AI11" s="8">
        <v>44</v>
      </c>
      <c r="AJ11" s="8"/>
      <c r="AK11" s="8">
        <v>35</v>
      </c>
      <c r="AL11" s="8"/>
      <c r="AM11" s="8"/>
      <c r="AN11" s="8"/>
      <c r="AO11" s="8">
        <v>46</v>
      </c>
      <c r="AP11" s="8"/>
      <c r="AQ11" s="8"/>
      <c r="AR11" s="8"/>
      <c r="AS11" s="8"/>
      <c r="AT11" s="18">
        <v>47</v>
      </c>
      <c r="AU11" s="8"/>
      <c r="AV11" s="8"/>
    </row>
    <row r="12" spans="1:48" s="30" customFormat="1" ht="16.5" customHeight="1">
      <c r="A12" s="25"/>
      <c r="B12" s="52">
        <f t="shared" si="0"/>
        <v>244</v>
      </c>
      <c r="C12" s="53">
        <f t="shared" si="4"/>
        <v>5</v>
      </c>
      <c r="D12" s="54">
        <f t="shared" si="1"/>
        <v>244</v>
      </c>
      <c r="E12" s="54">
        <f t="shared" si="2"/>
        <v>0</v>
      </c>
      <c r="F12" s="26">
        <f t="shared" si="3"/>
        <v>244</v>
      </c>
      <c r="G12" s="27" t="s">
        <v>50</v>
      </c>
      <c r="H12" s="28" t="s">
        <v>51</v>
      </c>
      <c r="I12" s="28">
        <v>1991</v>
      </c>
      <c r="J12" s="28" t="s">
        <v>52</v>
      </c>
      <c r="K12" s="29">
        <v>48</v>
      </c>
      <c r="L12" s="29"/>
      <c r="M12" s="29"/>
      <c r="N12" s="29"/>
      <c r="O12" s="29"/>
      <c r="P12" s="29">
        <v>46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5">
        <v>50</v>
      </c>
      <c r="AN12" s="29"/>
      <c r="AO12" s="29"/>
      <c r="AP12" s="29"/>
      <c r="AQ12" s="29">
        <v>50</v>
      </c>
      <c r="AR12" s="29"/>
      <c r="AS12" s="29"/>
      <c r="AT12" s="29">
        <v>50</v>
      </c>
      <c r="AU12" s="29"/>
      <c r="AV12" s="29"/>
    </row>
    <row r="13" spans="1:48" s="30" customFormat="1" ht="16.5" customHeight="1">
      <c r="A13" s="25"/>
      <c r="B13" s="52">
        <f t="shared" si="0"/>
        <v>235</v>
      </c>
      <c r="C13" s="53">
        <f t="shared" si="4"/>
        <v>5</v>
      </c>
      <c r="D13" s="54">
        <f t="shared" si="1"/>
        <v>235</v>
      </c>
      <c r="E13" s="54">
        <f t="shared" si="2"/>
        <v>0</v>
      </c>
      <c r="F13" s="26">
        <f t="shared" si="3"/>
        <v>235</v>
      </c>
      <c r="G13" s="39" t="s">
        <v>140</v>
      </c>
      <c r="H13" s="39" t="s">
        <v>141</v>
      </c>
      <c r="I13" s="39">
        <v>1983</v>
      </c>
      <c r="J13" s="39" t="s">
        <v>142</v>
      </c>
      <c r="K13" s="31"/>
      <c r="L13" s="31"/>
      <c r="M13" s="31"/>
      <c r="N13" s="31"/>
      <c r="O13" s="31"/>
      <c r="P13" s="31"/>
      <c r="Q13" s="31"/>
      <c r="R13" s="31"/>
      <c r="S13" s="29">
        <v>44</v>
      </c>
      <c r="T13" s="31"/>
      <c r="U13" s="31"/>
      <c r="V13" s="31">
        <v>47</v>
      </c>
      <c r="W13" s="31"/>
      <c r="X13" s="31"/>
      <c r="Y13" s="31"/>
      <c r="Z13" s="31"/>
      <c r="AA13" s="31"/>
      <c r="AB13" s="31"/>
      <c r="AC13" s="31">
        <v>46</v>
      </c>
      <c r="AD13" s="40">
        <v>49</v>
      </c>
      <c r="AE13" s="40">
        <v>49</v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1:48" s="30" customFormat="1" ht="16.5" customHeight="1">
      <c r="A14" s="25"/>
      <c r="B14" s="55">
        <f t="shared" si="0"/>
        <v>230</v>
      </c>
      <c r="C14" s="53">
        <f t="shared" si="4"/>
        <v>5</v>
      </c>
      <c r="D14" s="53">
        <f t="shared" si="1"/>
        <v>230</v>
      </c>
      <c r="E14" s="53">
        <f t="shared" si="2"/>
        <v>0</v>
      </c>
      <c r="F14" s="14">
        <f t="shared" si="3"/>
        <v>230</v>
      </c>
      <c r="G14" s="24" t="s">
        <v>164</v>
      </c>
      <c r="H14" s="16" t="s">
        <v>165</v>
      </c>
      <c r="I14" s="16">
        <v>84</v>
      </c>
      <c r="J14" s="16" t="s">
        <v>166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48</v>
      </c>
      <c r="Z14" s="8"/>
      <c r="AA14" s="8">
        <v>41</v>
      </c>
      <c r="AB14" s="8">
        <v>49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>
        <v>44</v>
      </c>
      <c r="AP14" s="8">
        <v>48</v>
      </c>
      <c r="AQ14" s="8"/>
      <c r="AR14" s="8"/>
      <c r="AS14" s="8"/>
      <c r="AT14" s="8"/>
      <c r="AU14" s="8"/>
      <c r="AV14" s="8"/>
    </row>
    <row r="15" spans="1:48" s="30" customFormat="1" ht="16.5" customHeight="1">
      <c r="A15" s="25"/>
      <c r="B15" s="55">
        <f t="shared" si="0"/>
        <v>217</v>
      </c>
      <c r="C15" s="53">
        <f t="shared" si="4"/>
        <v>5</v>
      </c>
      <c r="D15" s="53">
        <f t="shared" si="1"/>
        <v>217</v>
      </c>
      <c r="E15" s="53">
        <f t="shared" si="2"/>
        <v>0</v>
      </c>
      <c r="F15" s="14">
        <f t="shared" si="3"/>
        <v>217</v>
      </c>
      <c r="G15" s="22" t="s">
        <v>77</v>
      </c>
      <c r="H15" s="7" t="s">
        <v>78</v>
      </c>
      <c r="I15" s="7">
        <v>1983</v>
      </c>
      <c r="J15" s="7" t="s">
        <v>79</v>
      </c>
      <c r="K15" s="2">
        <v>32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>
        <v>47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>
        <v>47</v>
      </c>
      <c r="AN15" s="1"/>
      <c r="AO15" s="1">
        <v>45</v>
      </c>
      <c r="AP15" s="1"/>
      <c r="AQ15" s="1">
        <v>46</v>
      </c>
      <c r="AR15" s="1"/>
      <c r="AS15" s="1"/>
      <c r="AT15" s="1"/>
      <c r="AU15" s="1"/>
      <c r="AV15" s="1"/>
    </row>
    <row r="16" spans="1:48" s="30" customFormat="1" ht="16.5" customHeight="1">
      <c r="A16" s="25"/>
      <c r="B16" s="52">
        <f t="shared" si="0"/>
        <v>198</v>
      </c>
      <c r="C16" s="53">
        <f t="shared" si="4"/>
        <v>4</v>
      </c>
      <c r="D16" s="54">
        <f t="shared" si="1"/>
        <v>198</v>
      </c>
      <c r="E16" s="54">
        <f t="shared" si="2"/>
        <v>0</v>
      </c>
      <c r="F16" s="26">
        <f t="shared" si="3"/>
        <v>198</v>
      </c>
      <c r="G16" s="37" t="s">
        <v>88</v>
      </c>
      <c r="H16" s="31" t="s">
        <v>81</v>
      </c>
      <c r="I16" s="41">
        <v>1985</v>
      </c>
      <c r="J16" s="41" t="s">
        <v>59</v>
      </c>
      <c r="K16" s="29"/>
      <c r="L16" s="29">
        <v>50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>
        <v>50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>
        <v>49</v>
      </c>
      <c r="AL16" s="29"/>
      <c r="AM16" s="29"/>
      <c r="AN16" s="29"/>
      <c r="AO16" s="29"/>
      <c r="AP16" s="29"/>
      <c r="AQ16" s="29"/>
      <c r="AR16" s="29"/>
      <c r="AS16" s="29"/>
      <c r="AT16" s="29"/>
      <c r="AU16" s="29">
        <v>49</v>
      </c>
      <c r="AV16" s="29"/>
    </row>
    <row r="17" spans="1:48" s="30" customFormat="1" ht="16.5" customHeight="1">
      <c r="A17" s="25"/>
      <c r="B17" s="55">
        <f t="shared" si="0"/>
        <v>194</v>
      </c>
      <c r="C17" s="53">
        <f t="shared" si="4"/>
        <v>4</v>
      </c>
      <c r="D17" s="53">
        <f t="shared" si="1"/>
        <v>194</v>
      </c>
      <c r="E17" s="53">
        <f t="shared" si="2"/>
        <v>0</v>
      </c>
      <c r="F17" s="14">
        <f t="shared" si="3"/>
        <v>194</v>
      </c>
      <c r="G17" s="22" t="s">
        <v>66</v>
      </c>
      <c r="H17" s="7" t="s">
        <v>67</v>
      </c>
      <c r="I17" s="7">
        <v>1991</v>
      </c>
      <c r="J17" s="7" t="s">
        <v>59</v>
      </c>
      <c r="K17" s="2">
        <v>47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49</v>
      </c>
      <c r="AH17" s="1"/>
      <c r="AI17" s="1">
        <v>50</v>
      </c>
      <c r="AJ17" s="1"/>
      <c r="AK17" s="1">
        <v>48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30" customFormat="1" ht="16.5" customHeight="1">
      <c r="A18" s="25"/>
      <c r="B18" s="55">
        <f t="shared" si="0"/>
        <v>194</v>
      </c>
      <c r="C18" s="53">
        <f t="shared" si="4"/>
        <v>4</v>
      </c>
      <c r="D18" s="53">
        <f t="shared" si="1"/>
        <v>194</v>
      </c>
      <c r="E18" s="53">
        <f t="shared" si="2"/>
        <v>0</v>
      </c>
      <c r="F18" s="14">
        <f t="shared" si="3"/>
        <v>194</v>
      </c>
      <c r="G18" s="8" t="s">
        <v>172</v>
      </c>
      <c r="H18" s="21" t="s">
        <v>87</v>
      </c>
      <c r="I18" s="21" t="s">
        <v>173</v>
      </c>
      <c r="J18" s="21" t="s">
        <v>59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v>50</v>
      </c>
      <c r="AC18" s="8"/>
      <c r="AD18" s="8"/>
      <c r="AE18" s="8"/>
      <c r="AF18" s="8">
        <v>49</v>
      </c>
      <c r="AG18" s="8"/>
      <c r="AH18" s="8"/>
      <c r="AI18" s="8">
        <v>48</v>
      </c>
      <c r="AJ18" s="8"/>
      <c r="AK18" s="8">
        <v>47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s="30" customFormat="1" ht="16.5" customHeight="1">
      <c r="A19" s="25"/>
      <c r="B19" s="52">
        <f t="shared" si="0"/>
        <v>172</v>
      </c>
      <c r="C19" s="53">
        <f t="shared" si="4"/>
        <v>4</v>
      </c>
      <c r="D19" s="54">
        <f t="shared" si="1"/>
        <v>172</v>
      </c>
      <c r="E19" s="54">
        <f t="shared" si="2"/>
        <v>0</v>
      </c>
      <c r="F19" s="26">
        <f t="shared" si="3"/>
        <v>172</v>
      </c>
      <c r="G19" s="36" t="s">
        <v>99</v>
      </c>
      <c r="H19" s="36" t="s">
        <v>100</v>
      </c>
      <c r="I19" s="36">
        <v>1989</v>
      </c>
      <c r="J19" s="36"/>
      <c r="K19" s="29"/>
      <c r="L19" s="29"/>
      <c r="M19" s="29">
        <v>42</v>
      </c>
      <c r="N19" s="29"/>
      <c r="O19" s="29"/>
      <c r="P19" s="29"/>
      <c r="Q19" s="29"/>
      <c r="R19" s="29">
        <v>44</v>
      </c>
      <c r="S19" s="29"/>
      <c r="T19" s="29">
        <v>48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>
        <v>38</v>
      </c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</row>
    <row r="20" spans="1:48" s="30" customFormat="1" ht="16.5" customHeight="1">
      <c r="A20" s="25"/>
      <c r="B20" s="55">
        <f t="shared" si="0"/>
        <v>168</v>
      </c>
      <c r="C20" s="53">
        <f t="shared" si="4"/>
        <v>4</v>
      </c>
      <c r="D20" s="53">
        <f t="shared" si="1"/>
        <v>168</v>
      </c>
      <c r="E20" s="53">
        <f t="shared" si="2"/>
        <v>0</v>
      </c>
      <c r="F20" s="14">
        <f t="shared" si="3"/>
        <v>168</v>
      </c>
      <c r="G20" s="24" t="s">
        <v>161</v>
      </c>
      <c r="H20" s="8" t="s">
        <v>49</v>
      </c>
      <c r="I20" s="19" t="s">
        <v>157</v>
      </c>
      <c r="J20" s="20" t="s">
        <v>158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8">
        <v>45</v>
      </c>
      <c r="Y20" s="1"/>
      <c r="Z20" s="1"/>
      <c r="AA20" s="1"/>
      <c r="AB20" s="1"/>
      <c r="AC20" s="1"/>
      <c r="AD20" s="1"/>
      <c r="AE20" s="1"/>
      <c r="AF20" s="1"/>
      <c r="AG20" s="1">
        <v>45</v>
      </c>
      <c r="AH20" s="1"/>
      <c r="AI20" s="1"/>
      <c r="AJ20" s="1"/>
      <c r="AK20" s="1">
        <v>33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>
        <v>45</v>
      </c>
    </row>
    <row r="21" spans="1:48" s="30" customFormat="1" ht="16.5" customHeight="1">
      <c r="A21" s="25"/>
      <c r="B21" s="52">
        <f aca="true" t="shared" si="5" ref="B21:B34">SUM(K21:AV21)</f>
        <v>153</v>
      </c>
      <c r="C21" s="53">
        <f t="shared" si="4"/>
        <v>4</v>
      </c>
      <c r="D21" s="54">
        <f aca="true" t="shared" si="6" ref="D21:D34"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153</v>
      </c>
      <c r="E21" s="54">
        <f aca="true" t="shared" si="7" ref="E21:E34">IF(COUNT(K21:AV21)&lt;22,IF(COUNT(K21:AV21)&gt;14,(COUNT(K21:AV21)-15),0)*20,120)</f>
        <v>0</v>
      </c>
      <c r="F21" s="26">
        <f aca="true" t="shared" si="8" ref="F21:F34">D21+E21</f>
        <v>153</v>
      </c>
      <c r="G21" s="27" t="s">
        <v>74</v>
      </c>
      <c r="H21" s="28" t="s">
        <v>75</v>
      </c>
      <c r="I21" s="28">
        <v>1984</v>
      </c>
      <c r="J21" s="28" t="s">
        <v>76</v>
      </c>
      <c r="K21" s="25">
        <v>33</v>
      </c>
      <c r="L21" s="29">
        <v>47</v>
      </c>
      <c r="M21" s="29">
        <v>43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>
        <v>30</v>
      </c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</row>
    <row r="22" spans="1:48" s="30" customFormat="1" ht="16.5" customHeight="1">
      <c r="A22" s="25"/>
      <c r="B22" s="55">
        <f t="shared" si="5"/>
        <v>149</v>
      </c>
      <c r="C22" s="53">
        <f t="shared" si="4"/>
        <v>3</v>
      </c>
      <c r="D22" s="53">
        <f t="shared" si="6"/>
        <v>149</v>
      </c>
      <c r="E22" s="53">
        <f t="shared" si="7"/>
        <v>0</v>
      </c>
      <c r="F22" s="14">
        <f t="shared" si="8"/>
        <v>149</v>
      </c>
      <c r="G22" s="23" t="s">
        <v>93</v>
      </c>
      <c r="H22" s="13" t="s">
        <v>94</v>
      </c>
      <c r="I22" s="12">
        <v>1982</v>
      </c>
      <c r="J22" s="12" t="s">
        <v>95</v>
      </c>
      <c r="K22" s="2"/>
      <c r="L22" s="1"/>
      <c r="M22" s="1">
        <v>49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v>50</v>
      </c>
      <c r="AC22" s="1"/>
      <c r="AD22" s="1"/>
      <c r="AE22" s="1"/>
      <c r="AF22" s="1"/>
      <c r="AG22" s="1">
        <v>50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6" customFormat="1" ht="15">
      <c r="A23" s="25"/>
      <c r="B23" s="52">
        <f t="shared" si="5"/>
        <v>149</v>
      </c>
      <c r="C23" s="53">
        <f t="shared" si="4"/>
        <v>3</v>
      </c>
      <c r="D23" s="54">
        <f t="shared" si="6"/>
        <v>149</v>
      </c>
      <c r="E23" s="54">
        <f t="shared" si="7"/>
        <v>0</v>
      </c>
      <c r="F23" s="26">
        <f t="shared" si="8"/>
        <v>149</v>
      </c>
      <c r="G23" s="37" t="s">
        <v>153</v>
      </c>
      <c r="H23" s="31" t="s">
        <v>89</v>
      </c>
      <c r="I23" s="41">
        <v>1984</v>
      </c>
      <c r="J23" s="41" t="s">
        <v>126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42">
        <v>49</v>
      </c>
      <c r="X23" s="31"/>
      <c r="Y23" s="31"/>
      <c r="Z23" s="31"/>
      <c r="AA23" s="31">
        <v>50</v>
      </c>
      <c r="AB23" s="31"/>
      <c r="AC23" s="31"/>
      <c r="AD23" s="40">
        <v>50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1:48" s="6" customFormat="1" ht="15">
      <c r="A24" s="25"/>
      <c r="B24" s="52">
        <f t="shared" si="5"/>
        <v>149</v>
      </c>
      <c r="C24" s="53">
        <f t="shared" si="4"/>
        <v>3</v>
      </c>
      <c r="D24" s="54">
        <f t="shared" si="6"/>
        <v>149</v>
      </c>
      <c r="E24" s="54">
        <f t="shared" si="7"/>
        <v>0</v>
      </c>
      <c r="F24" s="26">
        <f t="shared" si="8"/>
        <v>149</v>
      </c>
      <c r="G24" s="37" t="s">
        <v>118</v>
      </c>
      <c r="H24" s="31" t="s">
        <v>119</v>
      </c>
      <c r="I24" s="38">
        <v>1989</v>
      </c>
      <c r="J24" s="31" t="s">
        <v>115</v>
      </c>
      <c r="K24" s="29"/>
      <c r="L24" s="29"/>
      <c r="M24" s="29"/>
      <c r="N24" s="25">
        <v>50</v>
      </c>
      <c r="O24" s="29"/>
      <c r="P24" s="29"/>
      <c r="Q24" s="25">
        <v>49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>
        <v>50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s="6" customFormat="1" ht="15">
      <c r="A25" s="25"/>
      <c r="B25" s="55">
        <f t="shared" si="5"/>
        <v>145</v>
      </c>
      <c r="C25" s="53">
        <f t="shared" si="4"/>
        <v>3</v>
      </c>
      <c r="D25" s="53">
        <f t="shared" si="6"/>
        <v>145</v>
      </c>
      <c r="E25" s="53">
        <f t="shared" si="7"/>
        <v>0</v>
      </c>
      <c r="F25" s="14">
        <f t="shared" si="8"/>
        <v>145</v>
      </c>
      <c r="G25" s="22" t="s">
        <v>57</v>
      </c>
      <c r="H25" s="7" t="s">
        <v>58</v>
      </c>
      <c r="I25" s="7">
        <v>1988</v>
      </c>
      <c r="J25" s="7" t="s">
        <v>59</v>
      </c>
      <c r="K25" s="2">
        <v>50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>
        <v>49</v>
      </c>
      <c r="AJ25" s="1"/>
      <c r="AK25" s="1">
        <v>46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s="6" customFormat="1" ht="15">
      <c r="A26" s="25"/>
      <c r="B26" s="52">
        <f t="shared" si="5"/>
        <v>145</v>
      </c>
      <c r="C26" s="53">
        <f t="shared" si="4"/>
        <v>3</v>
      </c>
      <c r="D26" s="54">
        <f t="shared" si="6"/>
        <v>145</v>
      </c>
      <c r="E26" s="54">
        <f t="shared" si="7"/>
        <v>0</v>
      </c>
      <c r="F26" s="26">
        <f t="shared" si="8"/>
        <v>145</v>
      </c>
      <c r="G26" s="37" t="s">
        <v>120</v>
      </c>
      <c r="H26" s="31" t="s">
        <v>121</v>
      </c>
      <c r="I26" s="38">
        <v>1983</v>
      </c>
      <c r="J26" s="31" t="s">
        <v>122</v>
      </c>
      <c r="K26" s="29"/>
      <c r="L26" s="29"/>
      <c r="M26" s="29"/>
      <c r="N26" s="25">
        <v>48</v>
      </c>
      <c r="O26" s="29"/>
      <c r="P26" s="29"/>
      <c r="Q26" s="25">
        <v>47</v>
      </c>
      <c r="R26" s="29"/>
      <c r="S26" s="29"/>
      <c r="T26" s="29"/>
      <c r="U26" s="29"/>
      <c r="V26" s="29"/>
      <c r="W26" s="35">
        <v>50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s="6" customFormat="1" ht="15">
      <c r="A27" s="25"/>
      <c r="B27" s="55">
        <f t="shared" si="5"/>
        <v>142</v>
      </c>
      <c r="C27" s="53">
        <f t="shared" si="4"/>
        <v>3</v>
      </c>
      <c r="D27" s="53">
        <f t="shared" si="6"/>
        <v>142</v>
      </c>
      <c r="E27" s="53">
        <f t="shared" si="7"/>
        <v>0</v>
      </c>
      <c r="F27" s="14">
        <f t="shared" si="8"/>
        <v>142</v>
      </c>
      <c r="G27" s="22" t="s">
        <v>71</v>
      </c>
      <c r="H27" s="7" t="s">
        <v>72</v>
      </c>
      <c r="I27" s="7">
        <v>1989</v>
      </c>
      <c r="J27" s="7" t="s">
        <v>73</v>
      </c>
      <c r="K27" s="2">
        <v>44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>
        <v>49</v>
      </c>
      <c r="AP27" s="1"/>
      <c r="AQ27" s="1">
        <v>49</v>
      </c>
      <c r="AR27" s="1"/>
      <c r="AS27" s="1"/>
      <c r="AT27" s="1"/>
      <c r="AU27" s="1"/>
      <c r="AV27" s="1"/>
    </row>
    <row r="28" spans="1:48" s="6" customFormat="1" ht="15">
      <c r="A28" s="25"/>
      <c r="B28" s="52">
        <f t="shared" si="5"/>
        <v>141</v>
      </c>
      <c r="C28" s="53">
        <f t="shared" si="4"/>
        <v>3</v>
      </c>
      <c r="D28" s="54">
        <f t="shared" si="6"/>
        <v>141</v>
      </c>
      <c r="E28" s="54">
        <f t="shared" si="7"/>
        <v>0</v>
      </c>
      <c r="F28" s="26">
        <f t="shared" si="8"/>
        <v>141</v>
      </c>
      <c r="G28" s="37" t="s">
        <v>123</v>
      </c>
      <c r="H28" s="31" t="s">
        <v>124</v>
      </c>
      <c r="I28" s="38">
        <v>1985</v>
      </c>
      <c r="J28" s="31" t="s">
        <v>115</v>
      </c>
      <c r="K28" s="29"/>
      <c r="L28" s="29"/>
      <c r="M28" s="29"/>
      <c r="N28" s="29"/>
      <c r="O28" s="29"/>
      <c r="P28" s="29"/>
      <c r="Q28" s="25">
        <v>44</v>
      </c>
      <c r="R28" s="29"/>
      <c r="S28" s="29"/>
      <c r="T28" s="29"/>
      <c r="U28" s="29"/>
      <c r="V28" s="29"/>
      <c r="W28" s="25">
        <v>49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>
        <v>48</v>
      </c>
      <c r="AU28" s="29"/>
      <c r="AV28" s="29"/>
    </row>
    <row r="29" spans="1:48" s="6" customFormat="1" ht="15">
      <c r="A29" s="25"/>
      <c r="B29" s="52">
        <f t="shared" si="5"/>
        <v>139</v>
      </c>
      <c r="C29" s="53">
        <f t="shared" si="4"/>
        <v>3</v>
      </c>
      <c r="D29" s="54">
        <f t="shared" si="6"/>
        <v>139</v>
      </c>
      <c r="E29" s="54">
        <f t="shared" si="7"/>
        <v>0</v>
      </c>
      <c r="F29" s="26">
        <f t="shared" si="8"/>
        <v>139</v>
      </c>
      <c r="G29" s="27" t="s">
        <v>53</v>
      </c>
      <c r="H29" s="28" t="s">
        <v>54</v>
      </c>
      <c r="I29" s="28">
        <v>1983</v>
      </c>
      <c r="J29" s="28" t="s">
        <v>55</v>
      </c>
      <c r="K29" s="29">
        <v>45</v>
      </c>
      <c r="L29" s="29"/>
      <c r="M29" s="29">
        <v>47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>
        <v>47</v>
      </c>
    </row>
    <row r="30" spans="1:48" s="6" customFormat="1" ht="15">
      <c r="A30" s="25"/>
      <c r="B30" s="55">
        <f t="shared" si="5"/>
        <v>135</v>
      </c>
      <c r="C30" s="53">
        <f t="shared" si="4"/>
        <v>3</v>
      </c>
      <c r="D30" s="53">
        <f t="shared" si="6"/>
        <v>135</v>
      </c>
      <c r="E30" s="53">
        <f t="shared" si="7"/>
        <v>0</v>
      </c>
      <c r="F30" s="14">
        <f t="shared" si="8"/>
        <v>135</v>
      </c>
      <c r="G30" s="43" t="s">
        <v>167</v>
      </c>
      <c r="H30" s="43" t="s">
        <v>83</v>
      </c>
      <c r="I30" s="43">
        <v>1983</v>
      </c>
      <c r="J30" s="43" t="s">
        <v>168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0">
        <v>49</v>
      </c>
      <c r="Z30" s="8"/>
      <c r="AA30" s="8"/>
      <c r="AB30" s="8"/>
      <c r="AC30" s="8">
        <v>44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10">
        <v>42</v>
      </c>
      <c r="AU30" s="8"/>
      <c r="AV30" s="8"/>
    </row>
    <row r="31" spans="1:48" s="6" customFormat="1" ht="15">
      <c r="A31" s="25"/>
      <c r="B31" s="55">
        <f t="shared" si="5"/>
        <v>134</v>
      </c>
      <c r="C31" s="53">
        <f t="shared" si="4"/>
        <v>3</v>
      </c>
      <c r="D31" s="53">
        <f t="shared" si="6"/>
        <v>134</v>
      </c>
      <c r="E31" s="53">
        <f t="shared" si="7"/>
        <v>0</v>
      </c>
      <c r="F31" s="14">
        <f t="shared" si="8"/>
        <v>134</v>
      </c>
      <c r="G31" s="12" t="s">
        <v>177</v>
      </c>
      <c r="H31" s="12" t="s">
        <v>131</v>
      </c>
      <c r="I31" s="12">
        <v>1985</v>
      </c>
      <c r="J31" s="12" t="s">
        <v>184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>
        <v>43</v>
      </c>
      <c r="AI31" s="8"/>
      <c r="AJ31" s="8"/>
      <c r="AK31" s="8"/>
      <c r="AL31" s="10">
        <v>45</v>
      </c>
      <c r="AM31" s="8"/>
      <c r="AN31" s="8">
        <v>46</v>
      </c>
      <c r="AO31" s="8"/>
      <c r="AP31" s="8"/>
      <c r="AQ31" s="8"/>
      <c r="AR31" s="8"/>
      <c r="AS31" s="8"/>
      <c r="AT31" s="8"/>
      <c r="AU31" s="8"/>
      <c r="AV31" s="8"/>
    </row>
    <row r="32" spans="1:48" s="6" customFormat="1" ht="15">
      <c r="A32" s="25"/>
      <c r="B32" s="55">
        <f t="shared" si="5"/>
        <v>133</v>
      </c>
      <c r="C32" s="53">
        <f t="shared" si="4"/>
        <v>3</v>
      </c>
      <c r="D32" s="53">
        <f t="shared" si="6"/>
        <v>133</v>
      </c>
      <c r="E32" s="53">
        <f t="shared" si="7"/>
        <v>0</v>
      </c>
      <c r="F32" s="14">
        <f t="shared" si="8"/>
        <v>133</v>
      </c>
      <c r="G32" s="22" t="s">
        <v>68</v>
      </c>
      <c r="H32" s="7" t="s">
        <v>69</v>
      </c>
      <c r="I32" s="7">
        <v>1983</v>
      </c>
      <c r="J32" s="7" t="s">
        <v>70</v>
      </c>
      <c r="K32" s="2">
        <v>46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v>46</v>
      </c>
      <c r="AJ32" s="1"/>
      <c r="AK32" s="1">
        <v>41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s="6" customFormat="1" ht="15">
      <c r="A33" s="25"/>
      <c r="B33" s="55">
        <f t="shared" si="5"/>
        <v>132</v>
      </c>
      <c r="C33" s="53">
        <f t="shared" si="4"/>
        <v>3</v>
      </c>
      <c r="D33" s="53">
        <f t="shared" si="6"/>
        <v>132</v>
      </c>
      <c r="E33" s="53">
        <f t="shared" si="7"/>
        <v>0</v>
      </c>
      <c r="F33" s="14">
        <f t="shared" si="8"/>
        <v>132</v>
      </c>
      <c r="G33" s="23" t="s">
        <v>101</v>
      </c>
      <c r="H33" s="13" t="s">
        <v>102</v>
      </c>
      <c r="I33" s="12">
        <v>1986</v>
      </c>
      <c r="J33" s="12" t="s">
        <v>103</v>
      </c>
      <c r="K33" s="1"/>
      <c r="L33" s="1"/>
      <c r="M33" s="1">
        <v>39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>
        <v>49</v>
      </c>
      <c r="Z33" s="1"/>
      <c r="AA33" s="1"/>
      <c r="AB33" s="1"/>
      <c r="AC33" s="1"/>
      <c r="AD33" s="1"/>
      <c r="AE33" s="1"/>
      <c r="AF33" s="1"/>
      <c r="AG33" s="1">
        <v>44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s="6" customFormat="1" ht="15">
      <c r="A34" s="25"/>
      <c r="B34" s="55">
        <f t="shared" si="5"/>
        <v>128</v>
      </c>
      <c r="C34" s="53">
        <f t="shared" si="4"/>
        <v>3</v>
      </c>
      <c r="D34" s="53">
        <f t="shared" si="6"/>
        <v>128</v>
      </c>
      <c r="E34" s="53">
        <f t="shared" si="7"/>
        <v>0</v>
      </c>
      <c r="F34" s="14">
        <f t="shared" si="8"/>
        <v>128</v>
      </c>
      <c r="G34" s="12" t="s">
        <v>159</v>
      </c>
      <c r="H34" s="13" t="s">
        <v>96</v>
      </c>
      <c r="I34" s="12" t="s">
        <v>170</v>
      </c>
      <c r="J34" s="12" t="s">
        <v>132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>
        <v>36</v>
      </c>
      <c r="AL34" s="8"/>
      <c r="AM34" s="10">
        <v>48</v>
      </c>
      <c r="AN34" s="8"/>
      <c r="AO34" s="8"/>
      <c r="AP34" s="8"/>
      <c r="AQ34" s="8"/>
      <c r="AR34" s="8"/>
      <c r="AS34" s="8"/>
      <c r="AT34" s="10">
        <v>44</v>
      </c>
      <c r="AU34" s="8"/>
      <c r="AV34" s="8"/>
    </row>
    <row r="35" spans="1:48" s="6" customFormat="1" ht="15">
      <c r="A35" s="25"/>
      <c r="B35" s="55">
        <f aca="true" t="shared" si="9" ref="B35:B52">SUM(K35:AV35)</f>
        <v>127</v>
      </c>
      <c r="C35" s="53">
        <f t="shared" si="4"/>
        <v>3</v>
      </c>
      <c r="D35" s="53">
        <f aca="true" t="shared" si="10" ref="D35:D52"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127</v>
      </c>
      <c r="E35" s="53">
        <f aca="true" t="shared" si="11" ref="E35:E52">IF(COUNT(K35:AV35)&lt;22,IF(COUNT(K35:AV35)&gt;14,(COUNT(K35:AV35)-15),0)*20,120)</f>
        <v>0</v>
      </c>
      <c r="F35" s="14">
        <f aca="true" t="shared" si="12" ref="F35:F52">D35+E35</f>
        <v>127</v>
      </c>
      <c r="G35" s="8" t="s">
        <v>179</v>
      </c>
      <c r="H35" s="8" t="s">
        <v>169</v>
      </c>
      <c r="I35" s="8">
        <v>1984</v>
      </c>
      <c r="J35" s="8" t="s">
        <v>178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>
        <v>43</v>
      </c>
      <c r="AD35" s="8"/>
      <c r="AE35" s="8"/>
      <c r="AF35" s="8"/>
      <c r="AG35" s="8"/>
      <c r="AH35" s="8"/>
      <c r="AI35" s="1">
        <v>39</v>
      </c>
      <c r="AJ35" s="8"/>
      <c r="AK35" s="8"/>
      <c r="AL35" s="8"/>
      <c r="AM35" s="8"/>
      <c r="AN35" s="8"/>
      <c r="AO35" s="8"/>
      <c r="AP35" s="8"/>
      <c r="AQ35" s="8"/>
      <c r="AR35" s="8"/>
      <c r="AS35" s="8">
        <v>45</v>
      </c>
      <c r="AT35" s="8"/>
      <c r="AU35" s="8"/>
      <c r="AV35" s="8"/>
    </row>
    <row r="36" spans="1:48" s="6" customFormat="1" ht="15">
      <c r="A36" s="25"/>
      <c r="B36" s="55">
        <f t="shared" si="9"/>
        <v>125</v>
      </c>
      <c r="C36" s="53">
        <f t="shared" si="4"/>
        <v>3</v>
      </c>
      <c r="D36" s="53">
        <f t="shared" si="10"/>
        <v>125</v>
      </c>
      <c r="E36" s="53">
        <f t="shared" si="11"/>
        <v>0</v>
      </c>
      <c r="F36" s="14">
        <f t="shared" si="12"/>
        <v>125</v>
      </c>
      <c r="G36" s="24" t="s">
        <v>127</v>
      </c>
      <c r="H36" s="8" t="s">
        <v>128</v>
      </c>
      <c r="I36" s="3">
        <v>1984</v>
      </c>
      <c r="J36" s="3" t="s">
        <v>149</v>
      </c>
      <c r="K36" s="8"/>
      <c r="L36" s="8"/>
      <c r="M36" s="8"/>
      <c r="N36" s="8"/>
      <c r="O36" s="8"/>
      <c r="P36" s="8"/>
      <c r="Q36" s="10">
        <v>33</v>
      </c>
      <c r="R36" s="8"/>
      <c r="S36" s="8"/>
      <c r="T36" s="8"/>
      <c r="U36" s="8"/>
      <c r="V36" s="8"/>
      <c r="W36" s="10">
        <v>45</v>
      </c>
      <c r="X36" s="8"/>
      <c r="Y36" s="8"/>
      <c r="Z36" s="8"/>
      <c r="AA36" s="8"/>
      <c r="AB36" s="8"/>
      <c r="AC36" s="8">
        <v>47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s="6" customFormat="1" ht="15">
      <c r="A37" s="25"/>
      <c r="B37" s="55">
        <f t="shared" si="9"/>
        <v>120</v>
      </c>
      <c r="C37" s="53">
        <f t="shared" si="4"/>
        <v>3</v>
      </c>
      <c r="D37" s="53">
        <f t="shared" si="10"/>
        <v>120</v>
      </c>
      <c r="E37" s="53">
        <f t="shared" si="11"/>
        <v>0</v>
      </c>
      <c r="F37" s="14">
        <f t="shared" si="12"/>
        <v>120</v>
      </c>
      <c r="G37" s="22" t="s">
        <v>80</v>
      </c>
      <c r="H37" s="7" t="s">
        <v>81</v>
      </c>
      <c r="I37" s="7">
        <v>1988</v>
      </c>
      <c r="J37" s="7" t="s">
        <v>82</v>
      </c>
      <c r="K37" s="2">
        <v>30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>
        <v>43</v>
      </c>
      <c r="AJ37" s="1"/>
      <c r="AK37" s="1"/>
      <c r="AL37" s="1"/>
      <c r="AM37" s="1"/>
      <c r="AN37" s="1"/>
      <c r="AO37" s="1">
        <v>47</v>
      </c>
      <c r="AP37" s="1"/>
      <c r="AQ37" s="1"/>
      <c r="AR37" s="1"/>
      <c r="AS37" s="1"/>
      <c r="AT37" s="1"/>
      <c r="AU37" s="1"/>
      <c r="AV37" s="1"/>
    </row>
    <row r="38" spans="1:48" s="6" customFormat="1" ht="15">
      <c r="A38" s="25"/>
      <c r="B38" s="52">
        <f t="shared" si="9"/>
        <v>111</v>
      </c>
      <c r="C38" s="53">
        <f t="shared" si="4"/>
        <v>3</v>
      </c>
      <c r="D38" s="54">
        <f t="shared" si="10"/>
        <v>111</v>
      </c>
      <c r="E38" s="54">
        <f t="shared" si="11"/>
        <v>0</v>
      </c>
      <c r="F38" s="26">
        <f t="shared" si="12"/>
        <v>111</v>
      </c>
      <c r="G38" s="37" t="s">
        <v>117</v>
      </c>
      <c r="H38" s="31" t="s">
        <v>56</v>
      </c>
      <c r="I38" s="41">
        <v>1991</v>
      </c>
      <c r="J38" s="41" t="s">
        <v>125</v>
      </c>
      <c r="K38" s="31"/>
      <c r="L38" s="31"/>
      <c r="M38" s="31"/>
      <c r="N38" s="31">
        <v>37</v>
      </c>
      <c r="O38" s="31"/>
      <c r="P38" s="31"/>
      <c r="Q38" s="31">
        <v>30</v>
      </c>
      <c r="R38" s="31"/>
      <c r="S38" s="31"/>
      <c r="T38" s="31"/>
      <c r="U38" s="31"/>
      <c r="V38" s="31"/>
      <c r="W38" s="29">
        <v>44</v>
      </c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</row>
    <row r="39" spans="1:48" s="6" customFormat="1" ht="15">
      <c r="A39" s="25"/>
      <c r="B39" s="55">
        <f t="shared" si="9"/>
        <v>111</v>
      </c>
      <c r="C39" s="53">
        <f t="shared" si="4"/>
        <v>3</v>
      </c>
      <c r="D39" s="53">
        <f t="shared" si="10"/>
        <v>111</v>
      </c>
      <c r="E39" s="53">
        <f t="shared" si="11"/>
        <v>0</v>
      </c>
      <c r="F39" s="14">
        <f t="shared" si="12"/>
        <v>111</v>
      </c>
      <c r="G39" s="15" t="s">
        <v>134</v>
      </c>
      <c r="H39" s="15" t="s">
        <v>135</v>
      </c>
      <c r="I39" s="15">
        <v>1988</v>
      </c>
      <c r="J39" s="15"/>
      <c r="K39" s="1"/>
      <c r="L39" s="1"/>
      <c r="M39" s="1"/>
      <c r="N39" s="1"/>
      <c r="O39" s="1"/>
      <c r="P39" s="1"/>
      <c r="Q39" s="1"/>
      <c r="R39" s="1">
        <v>41</v>
      </c>
      <c r="S39" s="1"/>
      <c r="T39" s="1">
        <v>45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>
        <v>25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s="6" customFormat="1" ht="15">
      <c r="A40" s="25"/>
      <c r="B40" s="55">
        <f t="shared" si="9"/>
        <v>110</v>
      </c>
      <c r="C40" s="53">
        <f t="shared" si="4"/>
        <v>3</v>
      </c>
      <c r="D40" s="53">
        <f t="shared" si="10"/>
        <v>110</v>
      </c>
      <c r="E40" s="53">
        <f t="shared" si="11"/>
        <v>0</v>
      </c>
      <c r="F40" s="14">
        <f t="shared" si="12"/>
        <v>110</v>
      </c>
      <c r="G40" s="22" t="s">
        <v>84</v>
      </c>
      <c r="H40" s="7" t="s">
        <v>85</v>
      </c>
      <c r="I40" s="7">
        <v>1991</v>
      </c>
      <c r="J40" s="7" t="s">
        <v>86</v>
      </c>
      <c r="K40" s="2">
        <v>23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>
        <v>40</v>
      </c>
      <c r="AB40" s="1"/>
      <c r="AC40" s="1"/>
      <c r="AD40" s="1">
        <v>47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s="6" customFormat="1" ht="15">
      <c r="A41" s="25"/>
      <c r="B41" s="52">
        <f t="shared" si="9"/>
        <v>109</v>
      </c>
      <c r="C41" s="53">
        <f t="shared" si="4"/>
        <v>3</v>
      </c>
      <c r="D41" s="54">
        <f t="shared" si="10"/>
        <v>109</v>
      </c>
      <c r="E41" s="54">
        <f t="shared" si="11"/>
        <v>0</v>
      </c>
      <c r="F41" s="26">
        <f t="shared" si="12"/>
        <v>109</v>
      </c>
      <c r="G41" s="37" t="s">
        <v>104</v>
      </c>
      <c r="H41" s="31" t="s">
        <v>116</v>
      </c>
      <c r="I41" s="38">
        <v>1983</v>
      </c>
      <c r="J41" s="31" t="s">
        <v>105</v>
      </c>
      <c r="K41" s="29"/>
      <c r="L41" s="29"/>
      <c r="M41" s="29">
        <v>37</v>
      </c>
      <c r="N41" s="29"/>
      <c r="O41" s="29"/>
      <c r="P41" s="29"/>
      <c r="Q41" s="25">
        <v>30</v>
      </c>
      <c r="R41" s="29"/>
      <c r="S41" s="29"/>
      <c r="T41" s="29"/>
      <c r="U41" s="29"/>
      <c r="V41" s="29"/>
      <c r="W41" s="25">
        <v>42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1:48" s="6" customFormat="1" ht="15">
      <c r="A42" s="25"/>
      <c r="B42" s="55">
        <f t="shared" si="9"/>
        <v>100</v>
      </c>
      <c r="C42" s="53">
        <f t="shared" si="4"/>
        <v>2</v>
      </c>
      <c r="D42" s="53">
        <f t="shared" si="10"/>
        <v>100</v>
      </c>
      <c r="E42" s="53">
        <f t="shared" si="11"/>
        <v>0</v>
      </c>
      <c r="F42" s="14">
        <f t="shared" si="12"/>
        <v>100</v>
      </c>
      <c r="G42" s="23" t="s">
        <v>90</v>
      </c>
      <c r="H42" s="13" t="s">
        <v>91</v>
      </c>
      <c r="I42" s="12">
        <v>1985</v>
      </c>
      <c r="J42" s="12" t="s">
        <v>92</v>
      </c>
      <c r="K42" s="1"/>
      <c r="L42" s="1"/>
      <c r="M42" s="1">
        <v>50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58">
        <v>50</v>
      </c>
      <c r="AU42" s="1"/>
      <c r="AV42" s="1"/>
    </row>
    <row r="43" spans="1:48" s="6" customFormat="1" ht="15">
      <c r="A43" s="25"/>
      <c r="B43" s="55">
        <f t="shared" si="9"/>
        <v>100</v>
      </c>
      <c r="C43" s="53">
        <f t="shared" si="4"/>
        <v>2</v>
      </c>
      <c r="D43" s="53">
        <f t="shared" si="10"/>
        <v>100</v>
      </c>
      <c r="E43" s="53">
        <f t="shared" si="11"/>
        <v>0</v>
      </c>
      <c r="F43" s="14">
        <f t="shared" si="12"/>
        <v>100</v>
      </c>
      <c r="G43" s="24" t="s">
        <v>113</v>
      </c>
      <c r="H43" s="8" t="s">
        <v>56</v>
      </c>
      <c r="I43" s="16">
        <v>1987</v>
      </c>
      <c r="J43" s="8" t="s">
        <v>114</v>
      </c>
      <c r="K43" s="1"/>
      <c r="L43" s="1"/>
      <c r="M43" s="1"/>
      <c r="N43" s="1"/>
      <c r="O43" s="1"/>
      <c r="P43" s="1"/>
      <c r="Q43" s="1">
        <v>50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>
        <v>50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s="6" customFormat="1" ht="15">
      <c r="A44" s="25"/>
      <c r="B44" s="55">
        <f t="shared" si="9"/>
        <v>100</v>
      </c>
      <c r="C44" s="53">
        <f t="shared" si="4"/>
        <v>2</v>
      </c>
      <c r="D44" s="53">
        <f t="shared" si="10"/>
        <v>100</v>
      </c>
      <c r="E44" s="53">
        <f t="shared" si="11"/>
        <v>0</v>
      </c>
      <c r="F44" s="14">
        <f t="shared" si="12"/>
        <v>100</v>
      </c>
      <c r="G44" s="12" t="s">
        <v>180</v>
      </c>
      <c r="H44" s="13" t="s">
        <v>175</v>
      </c>
      <c r="I44" s="12" t="s">
        <v>173</v>
      </c>
      <c r="J44" s="12" t="s">
        <v>59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>
        <v>50</v>
      </c>
      <c r="AL44" s="8"/>
      <c r="AM44" s="8"/>
      <c r="AN44" s="8"/>
      <c r="AO44" s="8"/>
      <c r="AP44" s="8"/>
      <c r="AQ44" s="8"/>
      <c r="AR44" s="8"/>
      <c r="AS44" s="8">
        <v>50</v>
      </c>
      <c r="AT44" s="8"/>
      <c r="AU44" s="8"/>
      <c r="AV44" s="8"/>
    </row>
    <row r="45" spans="1:48" s="6" customFormat="1" ht="12.75">
      <c r="A45" s="10"/>
      <c r="B45" s="55">
        <f t="shared" si="9"/>
        <v>100</v>
      </c>
      <c r="C45" s="53">
        <f t="shared" si="4"/>
        <v>2</v>
      </c>
      <c r="D45" s="53">
        <f t="shared" si="10"/>
        <v>100</v>
      </c>
      <c r="E45" s="53">
        <f t="shared" si="11"/>
        <v>0</v>
      </c>
      <c r="F45" s="14">
        <f t="shared" si="12"/>
        <v>100</v>
      </c>
      <c r="G45" s="7" t="s">
        <v>186</v>
      </c>
      <c r="H45" s="7" t="s">
        <v>106</v>
      </c>
      <c r="I45" s="7" t="s">
        <v>171</v>
      </c>
      <c r="J45" s="7" t="s">
        <v>59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10"/>
      <c r="AU45" s="8">
        <v>50</v>
      </c>
      <c r="AV45" s="8">
        <v>50</v>
      </c>
    </row>
    <row r="46" spans="1:48" s="6" customFormat="1" ht="15">
      <c r="A46" s="25"/>
      <c r="B46" s="55">
        <f t="shared" si="9"/>
        <v>98</v>
      </c>
      <c r="C46" s="53">
        <f t="shared" si="4"/>
        <v>2</v>
      </c>
      <c r="D46" s="53">
        <f t="shared" si="10"/>
        <v>98</v>
      </c>
      <c r="E46" s="53">
        <f t="shared" si="11"/>
        <v>0</v>
      </c>
      <c r="F46" s="14">
        <f t="shared" si="12"/>
        <v>98</v>
      </c>
      <c r="G46" s="12" t="s">
        <v>162</v>
      </c>
      <c r="H46" s="12" t="s">
        <v>107</v>
      </c>
      <c r="I46" s="12">
        <v>1990</v>
      </c>
      <c r="J46" s="12" t="s">
        <v>185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>
        <v>48</v>
      </c>
      <c r="AM46" s="8"/>
      <c r="AN46" s="8"/>
      <c r="AO46" s="8"/>
      <c r="AP46" s="8"/>
      <c r="AQ46" s="8"/>
      <c r="AR46" s="8"/>
      <c r="AS46" s="10">
        <v>50</v>
      </c>
      <c r="AT46" s="8"/>
      <c r="AU46" s="8"/>
      <c r="AV46" s="8"/>
    </row>
    <row r="47" spans="1:48" s="6" customFormat="1" ht="15">
      <c r="A47" s="25"/>
      <c r="B47" s="55">
        <f t="shared" si="9"/>
        <v>98</v>
      </c>
      <c r="C47" s="53">
        <f t="shared" si="4"/>
        <v>2</v>
      </c>
      <c r="D47" s="53">
        <f t="shared" si="10"/>
        <v>98</v>
      </c>
      <c r="E47" s="53">
        <f t="shared" si="11"/>
        <v>0</v>
      </c>
      <c r="F47" s="14">
        <f t="shared" si="12"/>
        <v>98</v>
      </c>
      <c r="G47" s="15" t="s">
        <v>129</v>
      </c>
      <c r="H47" s="15" t="s">
        <v>91</v>
      </c>
      <c r="I47" s="15">
        <v>1986</v>
      </c>
      <c r="J47" s="15" t="s">
        <v>130</v>
      </c>
      <c r="K47" s="1"/>
      <c r="L47" s="1"/>
      <c r="M47" s="1"/>
      <c r="N47" s="1"/>
      <c r="O47" s="1"/>
      <c r="P47" s="1"/>
      <c r="Q47" s="1"/>
      <c r="R47" s="1">
        <v>49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58">
        <v>49</v>
      </c>
      <c r="AU47" s="1"/>
      <c r="AV47" s="1"/>
    </row>
    <row r="48" spans="1:48" s="6" customFormat="1" ht="25.5">
      <c r="A48" s="25"/>
      <c r="B48" s="55">
        <f t="shared" si="9"/>
        <v>95</v>
      </c>
      <c r="C48" s="53">
        <f t="shared" si="4"/>
        <v>2</v>
      </c>
      <c r="D48" s="53">
        <f t="shared" si="10"/>
        <v>95</v>
      </c>
      <c r="E48" s="53">
        <f t="shared" si="11"/>
        <v>0</v>
      </c>
      <c r="F48" s="14">
        <f t="shared" si="12"/>
        <v>95</v>
      </c>
      <c r="G48" s="17" t="s">
        <v>137</v>
      </c>
      <c r="H48" s="17" t="s">
        <v>138</v>
      </c>
      <c r="I48" s="17">
        <v>1987</v>
      </c>
      <c r="J48" s="17" t="s">
        <v>139</v>
      </c>
      <c r="K48" s="8"/>
      <c r="L48" s="8"/>
      <c r="M48" s="8"/>
      <c r="N48" s="8"/>
      <c r="O48" s="8"/>
      <c r="P48" s="8"/>
      <c r="Q48" s="8"/>
      <c r="R48" s="8"/>
      <c r="S48" s="8">
        <v>45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0">
        <v>50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s="6" customFormat="1" ht="15">
      <c r="A49" s="25"/>
      <c r="B49" s="55">
        <f t="shared" si="9"/>
        <v>95</v>
      </c>
      <c r="C49" s="53">
        <f t="shared" si="4"/>
        <v>2</v>
      </c>
      <c r="D49" s="53">
        <f t="shared" si="10"/>
        <v>95</v>
      </c>
      <c r="E49" s="53">
        <f t="shared" si="11"/>
        <v>0</v>
      </c>
      <c r="F49" s="14">
        <f t="shared" si="12"/>
        <v>95</v>
      </c>
      <c r="G49" s="24" t="s">
        <v>147</v>
      </c>
      <c r="H49" s="8" t="s">
        <v>148</v>
      </c>
      <c r="I49" s="3">
        <v>1990</v>
      </c>
      <c r="J49" s="3" t="s">
        <v>76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">
        <v>46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>
        <v>49</v>
      </c>
      <c r="AN49" s="8"/>
      <c r="AO49" s="8"/>
      <c r="AP49" s="8"/>
      <c r="AQ49" s="8"/>
      <c r="AR49" s="8"/>
      <c r="AS49" s="8"/>
      <c r="AT49" s="8"/>
      <c r="AU49" s="8"/>
      <c r="AV49" s="8"/>
    </row>
    <row r="50" spans="1:48" s="6" customFormat="1" ht="15">
      <c r="A50" s="25"/>
      <c r="B50" s="55">
        <f t="shared" si="9"/>
        <v>94</v>
      </c>
      <c r="C50" s="53">
        <f t="shared" si="4"/>
        <v>2</v>
      </c>
      <c r="D50" s="53">
        <f t="shared" si="10"/>
        <v>94</v>
      </c>
      <c r="E50" s="53">
        <f t="shared" si="11"/>
        <v>0</v>
      </c>
      <c r="F50" s="14">
        <f t="shared" si="12"/>
        <v>94</v>
      </c>
      <c r="G50" s="24" t="s">
        <v>160</v>
      </c>
      <c r="H50" s="8" t="s">
        <v>156</v>
      </c>
      <c r="I50" s="19" t="s">
        <v>154</v>
      </c>
      <c r="J50" s="20" t="s">
        <v>155</v>
      </c>
      <c r="K50" s="1"/>
      <c r="L50" s="1"/>
      <c r="M50" s="1"/>
      <c r="N50" s="1"/>
      <c r="O50" s="1"/>
      <c r="P50" s="1"/>
      <c r="Q50" s="2"/>
      <c r="R50" s="1"/>
      <c r="S50" s="1"/>
      <c r="T50" s="1"/>
      <c r="U50" s="1"/>
      <c r="V50" s="1"/>
      <c r="W50" s="1"/>
      <c r="X50" s="2">
        <v>46</v>
      </c>
      <c r="Y50" s="1"/>
      <c r="Z50" s="1"/>
      <c r="AA50" s="1"/>
      <c r="AB50" s="1">
        <v>48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s="6" customFormat="1" ht="15">
      <c r="A51" s="25"/>
      <c r="B51" s="55">
        <f t="shared" si="9"/>
        <v>93</v>
      </c>
      <c r="C51" s="53">
        <f t="shared" si="4"/>
        <v>2</v>
      </c>
      <c r="D51" s="53">
        <f t="shared" si="10"/>
        <v>93</v>
      </c>
      <c r="E51" s="53">
        <f t="shared" si="11"/>
        <v>0</v>
      </c>
      <c r="F51" s="14">
        <f t="shared" si="12"/>
        <v>93</v>
      </c>
      <c r="G51" s="12" t="s">
        <v>182</v>
      </c>
      <c r="H51" s="13" t="s">
        <v>183</v>
      </c>
      <c r="I51" s="12" t="s">
        <v>174</v>
      </c>
      <c r="J51" s="12" t="s">
        <v>181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>
        <v>44</v>
      </c>
      <c r="AL51" s="8"/>
      <c r="AM51" s="8"/>
      <c r="AN51" s="8"/>
      <c r="AO51" s="8"/>
      <c r="AP51" s="8">
        <v>49</v>
      </c>
      <c r="AQ51" s="8"/>
      <c r="AR51" s="8"/>
      <c r="AS51" s="8"/>
      <c r="AT51" s="8"/>
      <c r="AU51" s="8"/>
      <c r="AV51" s="8"/>
    </row>
    <row r="52" spans="1:48" s="6" customFormat="1" ht="15">
      <c r="A52" s="25"/>
      <c r="B52" s="55">
        <f t="shared" si="9"/>
        <v>93</v>
      </c>
      <c r="C52" s="53">
        <f t="shared" si="4"/>
        <v>2</v>
      </c>
      <c r="D52" s="53">
        <f t="shared" si="10"/>
        <v>93</v>
      </c>
      <c r="E52" s="53">
        <f t="shared" si="11"/>
        <v>0</v>
      </c>
      <c r="F52" s="14">
        <f t="shared" si="12"/>
        <v>93</v>
      </c>
      <c r="G52" s="17" t="s">
        <v>60</v>
      </c>
      <c r="H52" s="17" t="s">
        <v>136</v>
      </c>
      <c r="I52" s="17">
        <v>1982</v>
      </c>
      <c r="J52" s="17" t="s">
        <v>62</v>
      </c>
      <c r="K52" s="8"/>
      <c r="L52" s="8"/>
      <c r="M52" s="8"/>
      <c r="N52" s="8"/>
      <c r="O52" s="8"/>
      <c r="P52" s="8"/>
      <c r="Q52" s="8"/>
      <c r="R52" s="8"/>
      <c r="S52" s="1">
        <v>46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10">
        <v>47</v>
      </c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</sheetData>
  <sheetProtection/>
  <autoFilter ref="A2:AV2"/>
  <mergeCells count="1">
    <mergeCell ref="A1:J1"/>
  </mergeCells>
  <hyperlinks>
    <hyperlink ref="H16" r:id="rId1" display="http://www3.your-sports.com/details/results.php?sl=6.5949.de.2.Ergebnislisten%7CErgebnisliste%20MW&amp;pp=881"/>
    <hyperlink ref="H49" r:id="rId2" display="http://www3.your-sports.com/details/results.php?sl=6.5913.de.5.Internet%7C07%20Zieleinlaufliste&amp;pp=102"/>
    <hyperlink ref="H38" r:id="rId3" display="http://www3.your-sports.com/details/results.php?sl=6.5913.de.5.Internet%7C07%20Zieleinlaufliste&amp;pp=666"/>
    <hyperlink ref="H36" r:id="rId4" display="http://www3.your-sports.com/details/results.php?sl=6.5913.de.6.Internet%7C07%20Zieleinlaufliste&amp;pp=382"/>
    <hyperlink ref="H8" r:id="rId5" display="http://www3.your-sports.com/details/results.php?sl=6.5913.de.6.Internet%7C07%20Zieleinlaufliste&amp;pp=594"/>
    <hyperlink ref="H23" r:id="rId6" display="http://www3.your-sports.com/details/results.php?sl=6.5913.de.7.Internet%7C07%20Zieleinlaufliste&amp;pp=1040"/>
    <hyperlink ref="G50" r:id="rId7" display="http://www.tv-huchem-stammeln.de/cms/html/la/ergebnisse/2011kfa/_7_66.HTM"/>
    <hyperlink ref="G20" r:id="rId8" display="http://www.tv-huchem-stammeln.de/cms/html/la/ergebnisse/2011kfa/_5_57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300" verticalDpi="300" orientation="landscape" paperSize="9" scale="72" r:id="rId9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Baltus </dc:creator>
  <cp:keywords/>
  <dc:description/>
  <cp:lastModifiedBy>Boltersdorf</cp:lastModifiedBy>
  <cp:lastPrinted>2011-11-05T10:10:01Z</cp:lastPrinted>
  <dcterms:created xsi:type="dcterms:W3CDTF">2010-12-20T20:19:34Z</dcterms:created>
  <dcterms:modified xsi:type="dcterms:W3CDTF">2011-12-09T11:01:52Z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