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35 (2011)" sheetId="1" r:id="rId1"/>
  </sheets>
  <definedNames>
    <definedName name="_xlnm._FilterDatabase" localSheetId="0" hidden="1">'M35 (2011)'!$A$2:$AV$2</definedName>
    <definedName name="_xlnm.Print_Titles" localSheetId="0">'M35 (2011)'!$2:$2</definedName>
  </definedNames>
  <calcPr fullCalcOnLoad="1"/>
</workbook>
</file>

<file path=xl/sharedStrings.xml><?xml version="1.0" encoding="utf-8"?>
<sst xmlns="http://schemas.openxmlformats.org/spreadsheetml/2006/main" count="201" uniqueCount="191">
  <si>
    <t xml:space="preserve">  Jülich</t>
  </si>
  <si>
    <t xml:space="preserve">  Linnich</t>
  </si>
  <si>
    <t xml:space="preserve">  Rursee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</si>
  <si>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</si>
  <si>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</si>
  <si>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</si>
  <si>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</si>
  <si>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</si>
  <si>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</si>
  <si>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</si>
  <si>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Unterbruch</t>
  </si>
  <si>
    <t xml:space="preserve">  Dürwiß</t>
  </si>
  <si>
    <t xml:space="preserve">  Bütgenbach</t>
  </si>
  <si>
    <t xml:space="preserve">  Birkesdorf</t>
  </si>
  <si>
    <t xml:space="preserve">  Vossenack</t>
  </si>
  <si>
    <t xml:space="preserve">  Mausbach</t>
  </si>
  <si>
    <t xml:space="preserve">  Obermaubach</t>
  </si>
  <si>
    <t xml:space="preserve">  Eicherscheid</t>
  </si>
  <si>
    <t xml:space="preserve">  Roetgen</t>
  </si>
  <si>
    <t xml:space="preserve">  Rohren</t>
  </si>
  <si>
    <t xml:space="preserve">  Herzogenrath</t>
  </si>
  <si>
    <t xml:space="preserve">  Inde-Hahn</t>
  </si>
  <si>
    <t xml:space="preserve">  Derichsweiler</t>
  </si>
  <si>
    <t xml:space="preserve">  Konzen</t>
  </si>
  <si>
    <t xml:space="preserve">  Huchem-St./Jül.</t>
  </si>
  <si>
    <t xml:space="preserve">  Mützenich</t>
  </si>
  <si>
    <t xml:space="preserve">  Steckenborn</t>
  </si>
  <si>
    <t xml:space="preserve">  Landgraaf</t>
  </si>
  <si>
    <t xml:space="preserve">  Baesweiler</t>
  </si>
  <si>
    <t xml:space="preserve">  Simmerath</t>
  </si>
  <si>
    <t xml:space="preserve">  Alsdorf</t>
  </si>
  <si>
    <t xml:space="preserve">  Eupen</t>
  </si>
  <si>
    <t xml:space="preserve">  Titz</t>
  </si>
  <si>
    <t xml:space="preserve">  Parelloop</t>
  </si>
  <si>
    <t xml:space="preserve">  Kelmis</t>
  </si>
  <si>
    <t xml:space="preserve">  Eschweiler</t>
  </si>
  <si>
    <t xml:space="preserve">  Wegberg</t>
  </si>
  <si>
    <t xml:space="preserve">  Düren 99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</si>
  <si>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</si>
  <si>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</si>
  <si>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</si>
  <si>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</si>
  <si>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</si>
  <si>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</si>
  <si>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</si>
  <si>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</si>
  <si>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</si>
  <si>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</si>
  <si>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Senioren M 35: 35 bis 39 Jahre alt  (Jg. 1972 bis 1976)</t>
  </si>
  <si>
    <t>Thönnissen</t>
  </si>
  <si>
    <t>Robert</t>
  </si>
  <si>
    <t>VfR Unterbruch  LG</t>
  </si>
  <si>
    <t>Andres</t>
  </si>
  <si>
    <t>Achim</t>
  </si>
  <si>
    <t>LC Herzogenrath</t>
  </si>
  <si>
    <t>(Düren)</t>
  </si>
  <si>
    <t>Peterhoff</t>
  </si>
  <si>
    <t>Thomas</t>
  </si>
  <si>
    <t>LT FINISH LINE 2010</t>
  </si>
  <si>
    <t>Huetten</t>
  </si>
  <si>
    <t>Sven</t>
  </si>
  <si>
    <t>(Gangelt-Kreuzrath)</t>
  </si>
  <si>
    <t>Adrian</t>
  </si>
  <si>
    <t>Stephan</t>
  </si>
  <si>
    <t>LT Lousberg</t>
  </si>
  <si>
    <t>Fuß</t>
  </si>
  <si>
    <t>Heiko</t>
  </si>
  <si>
    <t>Sascha</t>
  </si>
  <si>
    <t>Smolka</t>
  </si>
  <si>
    <t>Bernd</t>
  </si>
  <si>
    <t>SV Bergwacht Rohren</t>
  </si>
  <si>
    <t>Breuer</t>
  </si>
  <si>
    <t>Markus</t>
  </si>
  <si>
    <t>Teichert</t>
  </si>
  <si>
    <t>Michèl</t>
  </si>
  <si>
    <t>SG Düren 99</t>
  </si>
  <si>
    <t>Köthe</t>
  </si>
  <si>
    <t>Noèl</t>
  </si>
  <si>
    <t>Alexander</t>
  </si>
  <si>
    <t>Göbbels</t>
  </si>
  <si>
    <t>DJK LOEWE HAMBACH</t>
  </si>
  <si>
    <t>Lürken</t>
  </si>
  <si>
    <t>Dietmar</t>
  </si>
  <si>
    <t>(Simmerath)</t>
  </si>
  <si>
    <t>Jansen</t>
  </si>
  <si>
    <t>DJK Jung Siegfried Herzogenrath</t>
  </si>
  <si>
    <t>Kaiser</t>
  </si>
  <si>
    <t>Herber</t>
  </si>
  <si>
    <t>JVSV Heinsberg</t>
  </si>
  <si>
    <t>Esser</t>
  </si>
  <si>
    <t>Joerg</t>
  </si>
  <si>
    <t>SV Merken</t>
  </si>
  <si>
    <t>Dirk</t>
  </si>
  <si>
    <t>Michael</t>
  </si>
  <si>
    <t>Riester</t>
  </si>
  <si>
    <t>Jürgen</t>
  </si>
  <si>
    <t>TuS Schmidt 1911</t>
  </si>
  <si>
    <t>Kunze</t>
  </si>
  <si>
    <t>Graß</t>
  </si>
  <si>
    <t>TV Obermaubach</t>
  </si>
  <si>
    <t>Schirmer</t>
  </si>
  <si>
    <t>Karsten</t>
  </si>
  <si>
    <t>TV Höfen</t>
  </si>
  <si>
    <t>Lauten</t>
  </si>
  <si>
    <t>Rütten</t>
  </si>
  <si>
    <t>Stefan</t>
  </si>
  <si>
    <t>TV Ratheim</t>
  </si>
  <si>
    <t>Grahn</t>
  </si>
  <si>
    <t>TV Huchem-Stammeln</t>
  </si>
  <si>
    <t>Mulder</t>
  </si>
  <si>
    <t>STAP Brunssum</t>
  </si>
  <si>
    <t>Hahn</t>
  </si>
  <si>
    <t xml:space="preserve"> Klaus</t>
  </si>
  <si>
    <t/>
  </si>
  <si>
    <t>Bröcheler</t>
  </si>
  <si>
    <t>Mons</t>
  </si>
  <si>
    <t xml:space="preserve"> Thorsten</t>
  </si>
  <si>
    <t>Amsel-Runners</t>
  </si>
  <si>
    <t xml:space="preserve"> Jürgen</t>
  </si>
  <si>
    <t>Running TV Bedburg</t>
  </si>
  <si>
    <t xml:space="preserve"> Thomas</t>
  </si>
  <si>
    <t>Bongen</t>
  </si>
  <si>
    <t xml:space="preserve"> Gerd</t>
  </si>
  <si>
    <t>Germania 07 Dürwiss</t>
  </si>
  <si>
    <t>Schmidt</t>
  </si>
  <si>
    <t xml:space="preserve"> Horst</t>
  </si>
  <si>
    <t>Geckos</t>
  </si>
  <si>
    <t>Stracke</t>
  </si>
  <si>
    <t xml:space="preserve"> Dieter</t>
  </si>
  <si>
    <t>Marathon-Club Eschweiler</t>
  </si>
  <si>
    <t>Schnock</t>
  </si>
  <si>
    <t>Jacobs</t>
  </si>
  <si>
    <t xml:space="preserve"> Mario</t>
  </si>
  <si>
    <t>Ultras Weywertz</t>
  </si>
  <si>
    <t>Dick</t>
  </si>
  <si>
    <t xml:space="preserve"> Jochen</t>
  </si>
  <si>
    <t>Jochen</t>
  </si>
  <si>
    <t>Hilger-Schütz</t>
  </si>
  <si>
    <t>Jerome</t>
  </si>
  <si>
    <t>AC Eifel</t>
  </si>
  <si>
    <t>Pierik</t>
  </si>
  <si>
    <t>Bas</t>
  </si>
  <si>
    <t>Team Aachener Engel</t>
  </si>
  <si>
    <t>Kuck</t>
  </si>
  <si>
    <t>LG Mützenich</t>
  </si>
  <si>
    <t>Papanastatsiou</t>
  </si>
  <si>
    <t>Athanasios</t>
  </si>
  <si>
    <t>Asa Heinsberg</t>
  </si>
  <si>
    <t>Ferdi</t>
  </si>
  <si>
    <t>Anno</t>
  </si>
  <si>
    <t>Seninger</t>
  </si>
  <si>
    <t xml:space="preserve"> René</t>
  </si>
  <si>
    <t>Running Daddys</t>
  </si>
  <si>
    <t>Schinnen</t>
  </si>
  <si>
    <t>Daniel</t>
  </si>
  <si>
    <t>DJK Löwe Hambach</t>
  </si>
  <si>
    <t>Theunissen</t>
  </si>
  <si>
    <t>Iwan</t>
  </si>
  <si>
    <t>Guido</t>
  </si>
  <si>
    <t>Michaeli</t>
  </si>
  <si>
    <t>Marco</t>
  </si>
  <si>
    <t>Goerres</t>
  </si>
  <si>
    <t>Jens</t>
  </si>
  <si>
    <t>DJK Löwe Hambach Triathlon</t>
  </si>
  <si>
    <t>(Aachen)</t>
  </si>
  <si>
    <t>Hochmuth</t>
  </si>
  <si>
    <t>Wolfgang</t>
  </si>
  <si>
    <t>Offermanns</t>
  </si>
  <si>
    <t>Aachen</t>
  </si>
  <si>
    <t>Frank</t>
  </si>
  <si>
    <t>1972 </t>
  </si>
  <si>
    <t> TTC Hoven</t>
  </si>
  <si>
    <t>Av STB</t>
  </si>
  <si>
    <t>TSV Alemannia Aachen</t>
  </si>
  <si>
    <t>Williams</t>
  </si>
  <si>
    <t>David-John</t>
  </si>
  <si>
    <t>Pierre</t>
  </si>
  <si>
    <t>Germania 07 Dürwiß</t>
  </si>
  <si>
    <t>Palm</t>
  </si>
  <si>
    <t>Baesweiler Lauftreff</t>
  </si>
  <si>
    <t>Voß</t>
  </si>
  <si>
    <t>Arm. Würselen</t>
  </si>
  <si>
    <t>Koccur</t>
  </si>
  <si>
    <t>SV RW Schlafhorst</t>
  </si>
  <si>
    <t>1974</t>
  </si>
  <si>
    <t>Welzen</t>
  </si>
  <si>
    <t>Lymandt</t>
  </si>
  <si>
    <t xml:space="preserve"> Dennis</t>
  </si>
  <si>
    <t>ZZP-Runners Kerkrade (NL)</t>
  </si>
  <si>
    <t>AVON Heerlen</t>
  </si>
  <si>
    <t xml:space="preserve">Marcel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</si>
</sst>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8"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 Black"/>
      <family val="2"/>
    </font>
    <font>
      <sz val="10"/>
      <color indexed="10"/>
      <name val="Arial Black"/>
      <family val="2"/>
    </font>
    <font>
      <sz val="1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7" borderId="2" applyNumberFormat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3" borderId="9" applyNumberFormat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21" borderId="10" xfId="0" applyFont="1" applyFill="1" applyBorder="1" applyAlignment="1">
      <alignment horizontal="right"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 textRotation="180"/>
    </xf>
    <xf numFmtId="164" fontId="2" fillId="0" borderId="10" xfId="0" applyNumberFormat="1" applyFont="1" applyFill="1" applyBorder="1" applyAlignment="1">
      <alignment horizontal="center" vertical="center" textRotation="180"/>
    </xf>
    <xf numFmtId="0" fontId="2" fillId="0" borderId="10" xfId="0" applyNumberFormat="1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textRotation="180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textRotation="90"/>
    </xf>
    <xf numFmtId="0" fontId="2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7" fillId="24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textRotation="90"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Fill="1" applyBorder="1" applyAlignment="1">
      <alignment wrapText="1"/>
    </xf>
    <xf numFmtId="14" fontId="0" fillId="0" borderId="10" xfId="0" applyNumberFormat="1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3.your-sports.com/details/results.php?sl=6.5949.de.1.Ergebnislisten%7CErgebnisliste%20MW&amp;pp=275" TargetMode="External" /><Relationship Id="rId2" Type="http://schemas.openxmlformats.org/officeDocument/2006/relationships/hyperlink" Target="http://www3.your-sports.com/details/results.php?sl=6.5949.de.1.Ergebnislisten%7CErgebnisliste%20MW&amp;pp=361" TargetMode="External" /><Relationship Id="rId3" Type="http://schemas.openxmlformats.org/officeDocument/2006/relationships/hyperlink" Target="http://www3.your-sports.com/details/results.php?sl=6.5949.de.1.Ergebnislisten%7CErgebnisliste%20MW&amp;pp=286" TargetMode="External" /><Relationship Id="rId4" Type="http://schemas.openxmlformats.org/officeDocument/2006/relationships/hyperlink" Target="http://www3.your-sports.com/details/results.php?sl=6.5913.de.6.Internet%7C07%20Zieleinlaufliste&amp;pp=585" TargetMode="External" /><Relationship Id="rId5" Type="http://schemas.openxmlformats.org/officeDocument/2006/relationships/hyperlink" Target="http://www3.your-sports.com/details/results.php?sl=6.5913.de.6.Internet%7C07%20Zieleinlaufliste&amp;pp=574" TargetMode="External" /><Relationship Id="rId6" Type="http://schemas.openxmlformats.org/officeDocument/2006/relationships/hyperlink" Target="http://www3.your-sports.com/details/results.php?sl=6.5913.de.7.Internet%7C07%20Zieleinlaufliste&amp;pp=1031" TargetMode="External" /><Relationship Id="rId7" Type="http://schemas.openxmlformats.org/officeDocument/2006/relationships/hyperlink" Target="http://www3.your-sports.com/details/results.php?sl=6.5913.de.7.Internet%7C07%20Zieleinlaufliste&amp;pp=1081" TargetMode="External" /><Relationship Id="rId8" Type="http://schemas.openxmlformats.org/officeDocument/2006/relationships/hyperlink" Target="http://www.tv-huchem-stammeln.de/cms/html/la/ergebnisse/2011kfa/_5_94.HT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V52"/>
  <sheetViews>
    <sheetView showGridLines="0" tabSelected="1" zoomScalePageLayoutView="0" workbookViewId="0" topLeftCell="A1">
      <pane ySplit="2" topLeftCell="BM45" activePane="bottomLeft" state="frozen"/>
      <selection pane="topLeft" activeCell="K2" sqref="K2:AV2"/>
      <selection pane="bottomLeft" activeCell="A53" sqref="A53:IV4857"/>
    </sheetView>
  </sheetViews>
  <sheetFormatPr defaultColWidth="11.421875" defaultRowHeight="12.75"/>
  <cols>
    <col min="1" max="1" width="4.28125" style="2" customWidth="1"/>
    <col min="2" max="2" width="4.7109375" style="25" customWidth="1"/>
    <col min="3" max="3" width="3.421875" style="25" customWidth="1"/>
    <col min="4" max="5" width="4.7109375" style="25" customWidth="1"/>
    <col min="6" max="6" width="4.7109375" style="4" customWidth="1"/>
    <col min="7" max="7" width="12.140625" style="12" customWidth="1"/>
    <col min="8" max="8" width="7.7109375" style="12" customWidth="1"/>
    <col min="9" max="9" width="3.7109375" style="11" customWidth="1"/>
    <col min="10" max="10" width="1.7109375" style="11" customWidth="1"/>
    <col min="11" max="16" width="2.7109375" style="11" customWidth="1"/>
    <col min="17" max="17" width="2.7109375" style="12" customWidth="1"/>
    <col min="18" max="48" width="2.7109375" style="11" customWidth="1"/>
    <col min="49" max="16384" width="11.421875" style="11" customWidth="1"/>
  </cols>
  <sheetData>
    <row r="1" spans="1:48" s="31" customFormat="1" ht="15">
      <c r="A1" s="27" t="s">
        <v>48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29"/>
      <c r="M1" s="29"/>
      <c r="N1" s="29"/>
      <c r="O1" s="29"/>
      <c r="P1" s="29"/>
      <c r="Q1" s="30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</row>
    <row r="2" spans="1:48" s="32" customFormat="1" ht="87">
      <c r="A2" s="19" t="s">
        <v>47</v>
      </c>
      <c r="B2" s="20" t="s">
        <v>46</v>
      </c>
      <c r="C2" s="21" t="s">
        <v>45</v>
      </c>
      <c r="D2" s="21" t="s">
        <v>44</v>
      </c>
      <c r="E2" s="21" t="s">
        <v>43</v>
      </c>
      <c r="F2" s="19" t="s">
        <v>42</v>
      </c>
      <c r="G2" s="1" t="s">
        <v>41</v>
      </c>
      <c r="H2" s="1" t="s">
        <v>40</v>
      </c>
      <c r="I2" s="22" t="s">
        <v>39</v>
      </c>
      <c r="J2" s="22" t="s">
        <v>38</v>
      </c>
      <c r="K2" s="23" t="s">
        <v>37</v>
      </c>
      <c r="L2" s="23" t="s">
        <v>36</v>
      </c>
      <c r="M2" s="23" t="s">
        <v>35</v>
      </c>
      <c r="N2" s="23" t="s">
        <v>34</v>
      </c>
      <c r="O2" s="23" t="s">
        <v>33</v>
      </c>
      <c r="P2" s="23" t="s">
        <v>32</v>
      </c>
      <c r="Q2" s="23" t="s">
        <v>31</v>
      </c>
      <c r="R2" s="23" t="s">
        <v>30</v>
      </c>
      <c r="S2" s="23" t="s">
        <v>29</v>
      </c>
      <c r="T2" s="23" t="s">
        <v>28</v>
      </c>
      <c r="U2" s="23" t="s">
        <v>27</v>
      </c>
      <c r="V2" s="23" t="s">
        <v>26</v>
      </c>
      <c r="W2" s="23" t="s">
        <v>25</v>
      </c>
      <c r="X2" s="23" t="s">
        <v>24</v>
      </c>
      <c r="Y2" s="23" t="s">
        <v>23</v>
      </c>
      <c r="Z2" s="23" t="s">
        <v>22</v>
      </c>
      <c r="AA2" s="23" t="s">
        <v>21</v>
      </c>
      <c r="AB2" s="23" t="s">
        <v>20</v>
      </c>
      <c r="AC2" s="23" t="s">
        <v>19</v>
      </c>
      <c r="AD2" s="23" t="s">
        <v>18</v>
      </c>
      <c r="AE2" s="23" t="s">
        <v>17</v>
      </c>
      <c r="AF2" s="23" t="s">
        <v>16</v>
      </c>
      <c r="AG2" s="23" t="s">
        <v>15</v>
      </c>
      <c r="AH2" s="23" t="s">
        <v>14</v>
      </c>
      <c r="AI2" s="23" t="s">
        <v>13</v>
      </c>
      <c r="AJ2" s="23" t="s">
        <v>12</v>
      </c>
      <c r="AK2" s="23" t="s">
        <v>11</v>
      </c>
      <c r="AL2" s="23" t="s">
        <v>10</v>
      </c>
      <c r="AM2" s="23" t="s">
        <v>9</v>
      </c>
      <c r="AN2" s="23" t="s">
        <v>8</v>
      </c>
      <c r="AO2" s="23" t="s">
        <v>7</v>
      </c>
      <c r="AP2" s="23" t="s">
        <v>6</v>
      </c>
      <c r="AQ2" s="23" t="s">
        <v>5</v>
      </c>
      <c r="AR2" s="23" t="s">
        <v>4</v>
      </c>
      <c r="AS2" s="23" t="s">
        <v>3</v>
      </c>
      <c r="AT2" s="23" t="s">
        <v>2</v>
      </c>
      <c r="AU2" s="23" t="s">
        <v>1</v>
      </c>
      <c r="AV2" s="23" t="s">
        <v>0</v>
      </c>
    </row>
    <row r="3" spans="1:48" s="36" customFormat="1" ht="19.5" customHeight="1">
      <c r="A3" s="1">
        <v>1</v>
      </c>
      <c r="B3" s="15">
        <f aca="true" t="shared" si="0" ref="B3:B34">SUM(K3:AV3)</f>
        <v>1037</v>
      </c>
      <c r="C3" s="24">
        <f aca="true" t="shared" si="1" ref="C3:C34">COUNT(K3:AV3)</f>
        <v>21</v>
      </c>
      <c r="D3" s="24">
        <f aca="true" t="shared" si="2" ref="D3:D34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749</v>
      </c>
      <c r="E3" s="24">
        <f aca="true" t="shared" si="3" ref="E3:E34">IF(COUNT(K3:AV3)&lt;22,IF(COUNT(K3:AV3)&gt;14,(COUNT(K3:AV3)-15),0)*20,120)</f>
        <v>120</v>
      </c>
      <c r="F3" s="6">
        <f aca="true" t="shared" si="4" ref="F3:F34">D3+E3</f>
        <v>869</v>
      </c>
      <c r="G3" s="33" t="s">
        <v>71</v>
      </c>
      <c r="H3" s="33" t="s">
        <v>72</v>
      </c>
      <c r="I3" s="34">
        <v>1976</v>
      </c>
      <c r="J3" s="34" t="s">
        <v>70</v>
      </c>
      <c r="K3" s="1">
        <v>48</v>
      </c>
      <c r="L3" s="35">
        <v>50</v>
      </c>
      <c r="M3" s="1">
        <v>50</v>
      </c>
      <c r="N3" s="35">
        <v>50</v>
      </c>
      <c r="O3" s="35">
        <v>50</v>
      </c>
      <c r="P3" s="35"/>
      <c r="Q3" s="5">
        <v>49</v>
      </c>
      <c r="R3" s="35"/>
      <c r="S3" s="35"/>
      <c r="T3" s="35"/>
      <c r="U3" s="35">
        <v>49</v>
      </c>
      <c r="V3" s="35">
        <v>50</v>
      </c>
      <c r="W3" s="35"/>
      <c r="X3" s="35"/>
      <c r="Y3" s="35"/>
      <c r="Z3" s="35"/>
      <c r="AA3" s="35"/>
      <c r="AB3" s="35">
        <v>50</v>
      </c>
      <c r="AC3" s="35">
        <v>47</v>
      </c>
      <c r="AD3" s="35">
        <v>50</v>
      </c>
      <c r="AE3" s="1">
        <v>50</v>
      </c>
      <c r="AF3" s="35">
        <v>50</v>
      </c>
      <c r="AG3" s="35">
        <v>50</v>
      </c>
      <c r="AH3" s="35">
        <v>48</v>
      </c>
      <c r="AI3" s="35"/>
      <c r="AJ3" s="35">
        <v>47</v>
      </c>
      <c r="AK3" s="35">
        <v>50</v>
      </c>
      <c r="AL3" s="35">
        <v>50</v>
      </c>
      <c r="AM3" s="35"/>
      <c r="AN3" s="35"/>
      <c r="AO3" s="35">
        <v>49</v>
      </c>
      <c r="AP3" s="35"/>
      <c r="AQ3" s="35"/>
      <c r="AR3" s="35"/>
      <c r="AS3" s="35"/>
      <c r="AT3" s="8">
        <v>50</v>
      </c>
      <c r="AU3" s="35">
        <v>50</v>
      </c>
      <c r="AV3" s="35"/>
    </row>
    <row r="4" spans="1:48" s="36" customFormat="1" ht="19.5" customHeight="1">
      <c r="A4" s="1">
        <v>2</v>
      </c>
      <c r="B4" s="15">
        <f t="shared" si="0"/>
        <v>1541</v>
      </c>
      <c r="C4" s="24">
        <f t="shared" si="1"/>
        <v>32</v>
      </c>
      <c r="D4" s="24">
        <f t="shared" si="2"/>
        <v>743</v>
      </c>
      <c r="E4" s="24">
        <f t="shared" si="3"/>
        <v>120</v>
      </c>
      <c r="F4" s="6">
        <f t="shared" si="4"/>
        <v>863</v>
      </c>
      <c r="G4" s="33" t="s">
        <v>49</v>
      </c>
      <c r="H4" s="33" t="s">
        <v>50</v>
      </c>
      <c r="I4" s="34">
        <v>1975</v>
      </c>
      <c r="J4" s="34" t="s">
        <v>51</v>
      </c>
      <c r="K4" s="35">
        <v>50</v>
      </c>
      <c r="L4" s="1">
        <v>49</v>
      </c>
      <c r="M4" s="35">
        <v>49</v>
      </c>
      <c r="N4" s="35">
        <v>49</v>
      </c>
      <c r="O4" s="35">
        <v>46</v>
      </c>
      <c r="P4" s="35">
        <v>48</v>
      </c>
      <c r="Q4" s="5">
        <v>39</v>
      </c>
      <c r="R4" s="35">
        <v>50</v>
      </c>
      <c r="S4" s="35">
        <v>47</v>
      </c>
      <c r="T4" s="35">
        <v>47</v>
      </c>
      <c r="U4" s="35"/>
      <c r="V4" s="35">
        <v>46</v>
      </c>
      <c r="W4" s="35">
        <v>50</v>
      </c>
      <c r="X4" s="35">
        <v>49</v>
      </c>
      <c r="Y4" s="35">
        <v>50</v>
      </c>
      <c r="Z4" s="35">
        <v>50</v>
      </c>
      <c r="AA4" s="35">
        <v>50</v>
      </c>
      <c r="AB4" s="1">
        <v>49</v>
      </c>
      <c r="AC4" s="35">
        <v>45</v>
      </c>
      <c r="AD4" s="35">
        <v>49</v>
      </c>
      <c r="AE4" s="35">
        <v>49</v>
      </c>
      <c r="AF4" s="35">
        <v>48</v>
      </c>
      <c r="AG4" s="35">
        <v>48</v>
      </c>
      <c r="AH4" s="35"/>
      <c r="AI4" s="35">
        <v>48</v>
      </c>
      <c r="AJ4" s="35"/>
      <c r="AK4" s="35">
        <v>47</v>
      </c>
      <c r="AL4" s="35">
        <v>49</v>
      </c>
      <c r="AM4" s="35">
        <v>50</v>
      </c>
      <c r="AN4" s="35">
        <v>50</v>
      </c>
      <c r="AO4" s="35">
        <v>48</v>
      </c>
      <c r="AP4" s="35"/>
      <c r="AQ4" s="35"/>
      <c r="AR4" s="35">
        <v>48</v>
      </c>
      <c r="AS4" s="35"/>
      <c r="AT4" s="35">
        <v>49</v>
      </c>
      <c r="AU4" s="35">
        <v>46</v>
      </c>
      <c r="AV4" s="35">
        <v>49</v>
      </c>
    </row>
    <row r="5" spans="1:48" s="36" customFormat="1" ht="19.5" customHeight="1">
      <c r="A5" s="1">
        <v>3</v>
      </c>
      <c r="B5" s="15">
        <f t="shared" si="0"/>
        <v>979</v>
      </c>
      <c r="C5" s="24">
        <f t="shared" si="1"/>
        <v>21</v>
      </c>
      <c r="D5" s="24">
        <f t="shared" si="2"/>
        <v>720</v>
      </c>
      <c r="E5" s="24">
        <f t="shared" si="3"/>
        <v>120</v>
      </c>
      <c r="F5" s="6">
        <f t="shared" si="4"/>
        <v>840</v>
      </c>
      <c r="G5" s="33" t="s">
        <v>76</v>
      </c>
      <c r="H5" s="33" t="s">
        <v>77</v>
      </c>
      <c r="I5" s="34">
        <v>1974</v>
      </c>
      <c r="J5" s="34" t="s">
        <v>75</v>
      </c>
      <c r="K5" s="1">
        <v>46</v>
      </c>
      <c r="L5" s="35"/>
      <c r="M5" s="1">
        <v>36</v>
      </c>
      <c r="N5" s="35">
        <v>48</v>
      </c>
      <c r="O5" s="35">
        <v>42</v>
      </c>
      <c r="P5" s="35">
        <v>47</v>
      </c>
      <c r="Q5" s="12">
        <v>50</v>
      </c>
      <c r="R5" s="35">
        <v>46</v>
      </c>
      <c r="S5" s="35"/>
      <c r="T5" s="35"/>
      <c r="U5" s="35"/>
      <c r="V5" s="35"/>
      <c r="W5" s="8">
        <v>46</v>
      </c>
      <c r="X5" s="35">
        <v>46</v>
      </c>
      <c r="Y5" s="35"/>
      <c r="Z5" s="35">
        <v>49</v>
      </c>
      <c r="AA5" s="35">
        <v>49</v>
      </c>
      <c r="AB5" s="35"/>
      <c r="AC5" s="35">
        <v>44</v>
      </c>
      <c r="AD5" s="1">
        <v>48</v>
      </c>
      <c r="AE5" s="1">
        <v>48</v>
      </c>
      <c r="AF5" s="35"/>
      <c r="AG5" s="35"/>
      <c r="AH5" s="35"/>
      <c r="AI5" s="35"/>
      <c r="AJ5" s="35"/>
      <c r="AK5" s="35">
        <v>45</v>
      </c>
      <c r="AL5" s="35"/>
      <c r="AM5" s="1">
        <v>50</v>
      </c>
      <c r="AN5" s="35"/>
      <c r="AO5" s="35">
        <v>46</v>
      </c>
      <c r="AP5" s="35"/>
      <c r="AQ5" s="35">
        <v>49</v>
      </c>
      <c r="AR5" s="35"/>
      <c r="AS5" s="35"/>
      <c r="AT5" s="35">
        <v>50</v>
      </c>
      <c r="AU5" s="35">
        <v>47</v>
      </c>
      <c r="AV5" s="35">
        <v>47</v>
      </c>
    </row>
    <row r="6" spans="1:48" s="36" customFormat="1" ht="19.5" customHeight="1">
      <c r="A6" s="1">
        <v>4</v>
      </c>
      <c r="B6" s="15">
        <f t="shared" si="0"/>
        <v>1111</v>
      </c>
      <c r="C6" s="24">
        <f t="shared" si="1"/>
        <v>27</v>
      </c>
      <c r="D6" s="24">
        <f t="shared" si="2"/>
        <v>670</v>
      </c>
      <c r="E6" s="24">
        <f t="shared" si="3"/>
        <v>120</v>
      </c>
      <c r="F6" s="6">
        <f t="shared" si="4"/>
        <v>790</v>
      </c>
      <c r="G6" s="33" t="s">
        <v>59</v>
      </c>
      <c r="H6" s="33" t="s">
        <v>60</v>
      </c>
      <c r="I6" s="34">
        <v>1972</v>
      </c>
      <c r="J6" s="34" t="s">
        <v>61</v>
      </c>
      <c r="K6" s="35">
        <v>45</v>
      </c>
      <c r="L6" s="35">
        <v>45</v>
      </c>
      <c r="M6" s="35">
        <v>41</v>
      </c>
      <c r="N6" s="1">
        <v>28</v>
      </c>
      <c r="O6" s="35"/>
      <c r="P6" s="35">
        <v>41</v>
      </c>
      <c r="Q6" s="5">
        <v>13</v>
      </c>
      <c r="R6" s="35">
        <v>40</v>
      </c>
      <c r="S6" s="35"/>
      <c r="T6" s="35">
        <v>44</v>
      </c>
      <c r="U6" s="35">
        <v>39</v>
      </c>
      <c r="V6" s="35">
        <v>40</v>
      </c>
      <c r="W6" s="35"/>
      <c r="X6" s="35">
        <v>40</v>
      </c>
      <c r="Y6" s="35">
        <v>47</v>
      </c>
      <c r="Z6" s="35"/>
      <c r="AA6" s="1">
        <v>39</v>
      </c>
      <c r="AB6" s="35">
        <v>45</v>
      </c>
      <c r="AC6" s="35">
        <v>43</v>
      </c>
      <c r="AD6" s="1">
        <v>45</v>
      </c>
      <c r="AE6" s="1">
        <v>46</v>
      </c>
      <c r="AF6" s="35"/>
      <c r="AG6" s="35">
        <v>40</v>
      </c>
      <c r="AH6" s="35">
        <v>45</v>
      </c>
      <c r="AI6" s="35">
        <v>42</v>
      </c>
      <c r="AJ6" s="35"/>
      <c r="AK6" s="35"/>
      <c r="AL6" s="35"/>
      <c r="AM6" s="35">
        <v>48</v>
      </c>
      <c r="AN6" s="35">
        <v>41</v>
      </c>
      <c r="AO6" s="35">
        <v>43</v>
      </c>
      <c r="AP6" s="35">
        <v>40</v>
      </c>
      <c r="AQ6" s="35">
        <v>46</v>
      </c>
      <c r="AR6" s="35"/>
      <c r="AS6" s="35">
        <v>45</v>
      </c>
      <c r="AT6" s="35"/>
      <c r="AU6" s="35">
        <v>40</v>
      </c>
      <c r="AV6" s="35"/>
    </row>
    <row r="7" spans="1:48" s="36" customFormat="1" ht="19.5" customHeight="1">
      <c r="A7" s="1">
        <v>5</v>
      </c>
      <c r="B7" s="15">
        <f t="shared" si="0"/>
        <v>757</v>
      </c>
      <c r="C7" s="24">
        <f t="shared" si="1"/>
        <v>18</v>
      </c>
      <c r="D7" s="24">
        <f t="shared" si="2"/>
        <v>667</v>
      </c>
      <c r="E7" s="24">
        <f t="shared" si="3"/>
        <v>60</v>
      </c>
      <c r="F7" s="6">
        <f t="shared" si="4"/>
        <v>727</v>
      </c>
      <c r="G7" s="33" t="s">
        <v>62</v>
      </c>
      <c r="H7" s="33" t="s">
        <v>63</v>
      </c>
      <c r="I7" s="34">
        <v>1973</v>
      </c>
      <c r="J7" s="34" t="s">
        <v>64</v>
      </c>
      <c r="K7" s="35">
        <v>44</v>
      </c>
      <c r="L7" s="35"/>
      <c r="M7" s="1">
        <v>43</v>
      </c>
      <c r="N7" s="35"/>
      <c r="O7" s="35"/>
      <c r="P7" s="35"/>
      <c r="Q7" s="5">
        <v>42</v>
      </c>
      <c r="R7" s="35">
        <v>41</v>
      </c>
      <c r="S7" s="35"/>
      <c r="T7" s="35"/>
      <c r="U7" s="1">
        <v>44</v>
      </c>
      <c r="V7" s="35">
        <v>43</v>
      </c>
      <c r="W7" s="35"/>
      <c r="X7" s="1">
        <v>46</v>
      </c>
      <c r="Y7" s="35">
        <v>45</v>
      </c>
      <c r="Z7" s="35">
        <v>46</v>
      </c>
      <c r="AA7" s="1">
        <v>30</v>
      </c>
      <c r="AB7" s="1">
        <v>46</v>
      </c>
      <c r="AC7" s="35"/>
      <c r="AD7" s="35"/>
      <c r="AE7" s="35"/>
      <c r="AF7" s="35"/>
      <c r="AG7" s="35"/>
      <c r="AH7" s="35"/>
      <c r="AI7" s="35">
        <v>32</v>
      </c>
      <c r="AJ7" s="35"/>
      <c r="AK7" s="35">
        <v>28</v>
      </c>
      <c r="AL7" s="35"/>
      <c r="AM7" s="35"/>
      <c r="AN7" s="35">
        <v>42</v>
      </c>
      <c r="AO7" s="35"/>
      <c r="AP7" s="35">
        <v>43</v>
      </c>
      <c r="AQ7" s="35">
        <v>48</v>
      </c>
      <c r="AR7" s="35">
        <v>47</v>
      </c>
      <c r="AS7" s="35"/>
      <c r="AT7" s="8">
        <v>47</v>
      </c>
      <c r="AU7" s="35"/>
      <c r="AV7" s="35"/>
    </row>
    <row r="8" spans="1:48" s="36" customFormat="1" ht="19.5" customHeight="1">
      <c r="A8" s="1">
        <v>6</v>
      </c>
      <c r="B8" s="15">
        <f t="shared" si="0"/>
        <v>708</v>
      </c>
      <c r="C8" s="24">
        <f t="shared" si="1"/>
        <v>17</v>
      </c>
      <c r="D8" s="24">
        <f t="shared" si="2"/>
        <v>652</v>
      </c>
      <c r="E8" s="24">
        <f t="shared" si="3"/>
        <v>40</v>
      </c>
      <c r="F8" s="6">
        <f t="shared" si="4"/>
        <v>692</v>
      </c>
      <c r="G8" s="5" t="s">
        <v>65</v>
      </c>
      <c r="H8" s="5" t="s">
        <v>66</v>
      </c>
      <c r="I8" s="37">
        <v>1975</v>
      </c>
      <c r="J8" s="37" t="s">
        <v>64</v>
      </c>
      <c r="K8" s="35">
        <v>43</v>
      </c>
      <c r="L8" s="1">
        <v>48</v>
      </c>
      <c r="M8" s="1">
        <v>44</v>
      </c>
      <c r="N8" s="35"/>
      <c r="O8" s="35"/>
      <c r="P8" s="35"/>
      <c r="Q8" s="5">
        <v>29</v>
      </c>
      <c r="R8" s="35">
        <v>42</v>
      </c>
      <c r="S8" s="35"/>
      <c r="T8" s="35"/>
      <c r="U8" s="1">
        <v>43</v>
      </c>
      <c r="V8" s="35"/>
      <c r="W8" s="35"/>
      <c r="X8" s="1">
        <v>47</v>
      </c>
      <c r="Y8" s="35">
        <v>44</v>
      </c>
      <c r="Z8" s="35">
        <v>45</v>
      </c>
      <c r="AA8" s="1">
        <v>31</v>
      </c>
      <c r="AB8" s="1">
        <v>47</v>
      </c>
      <c r="AC8" s="35"/>
      <c r="AD8" s="35"/>
      <c r="AE8" s="35"/>
      <c r="AF8" s="35"/>
      <c r="AG8" s="35"/>
      <c r="AH8" s="35"/>
      <c r="AI8" s="35">
        <v>33</v>
      </c>
      <c r="AJ8" s="35"/>
      <c r="AK8" s="35">
        <v>27</v>
      </c>
      <c r="AL8" s="35"/>
      <c r="AM8" s="35"/>
      <c r="AN8" s="35">
        <v>43</v>
      </c>
      <c r="AO8" s="35"/>
      <c r="AP8" s="35"/>
      <c r="AQ8" s="35"/>
      <c r="AR8" s="35"/>
      <c r="AS8" s="1">
        <v>50</v>
      </c>
      <c r="AT8" s="8">
        <v>47</v>
      </c>
      <c r="AU8" s="35"/>
      <c r="AV8" s="35">
        <v>45</v>
      </c>
    </row>
    <row r="9" spans="1:48" s="36" customFormat="1" ht="19.5" customHeight="1">
      <c r="A9" s="1">
        <v>7</v>
      </c>
      <c r="B9" s="15">
        <f t="shared" si="0"/>
        <v>638</v>
      </c>
      <c r="C9" s="24">
        <f t="shared" si="1"/>
        <v>15</v>
      </c>
      <c r="D9" s="24">
        <f t="shared" si="2"/>
        <v>638</v>
      </c>
      <c r="E9" s="24">
        <f t="shared" si="3"/>
        <v>0</v>
      </c>
      <c r="F9" s="6">
        <f t="shared" si="4"/>
        <v>638</v>
      </c>
      <c r="G9" s="33" t="s">
        <v>98</v>
      </c>
      <c r="H9" s="33" t="s">
        <v>93</v>
      </c>
      <c r="I9" s="34">
        <v>1974</v>
      </c>
      <c r="J9" s="34" t="s">
        <v>99</v>
      </c>
      <c r="K9" s="1">
        <v>18</v>
      </c>
      <c r="L9" s="35">
        <v>49</v>
      </c>
      <c r="M9" s="1">
        <v>31</v>
      </c>
      <c r="N9" s="35"/>
      <c r="O9" s="35"/>
      <c r="P9" s="35">
        <v>45</v>
      </c>
      <c r="Q9" s="12">
        <v>49</v>
      </c>
      <c r="R9" s="35">
        <v>45</v>
      </c>
      <c r="S9" s="35">
        <v>46</v>
      </c>
      <c r="T9" s="35"/>
      <c r="U9" s="1">
        <v>45</v>
      </c>
      <c r="V9" s="35">
        <v>42</v>
      </c>
      <c r="W9" s="35"/>
      <c r="X9" s="35">
        <v>47</v>
      </c>
      <c r="Y9" s="35"/>
      <c r="Z9" s="35">
        <v>42</v>
      </c>
      <c r="AA9" s="35">
        <v>46</v>
      </c>
      <c r="AB9" s="35">
        <v>48</v>
      </c>
      <c r="AC9" s="35"/>
      <c r="AD9" s="35"/>
      <c r="AE9" s="35"/>
      <c r="AF9" s="35"/>
      <c r="AG9" s="35">
        <v>44</v>
      </c>
      <c r="AH9" s="35">
        <v>41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</row>
    <row r="10" spans="1:48" s="36" customFormat="1" ht="19.5" customHeight="1">
      <c r="A10" s="1">
        <v>8</v>
      </c>
      <c r="B10" s="15">
        <f t="shared" si="0"/>
        <v>597</v>
      </c>
      <c r="C10" s="24">
        <f t="shared" si="1"/>
        <v>17</v>
      </c>
      <c r="D10" s="24">
        <f t="shared" si="2"/>
        <v>566</v>
      </c>
      <c r="E10" s="24">
        <f t="shared" si="3"/>
        <v>40</v>
      </c>
      <c r="F10" s="6">
        <f t="shared" si="4"/>
        <v>606</v>
      </c>
      <c r="G10" s="33" t="s">
        <v>94</v>
      </c>
      <c r="H10" s="33" t="s">
        <v>95</v>
      </c>
      <c r="I10" s="34">
        <v>1974</v>
      </c>
      <c r="J10" s="34" t="s">
        <v>96</v>
      </c>
      <c r="K10" s="1">
        <v>22</v>
      </c>
      <c r="L10" s="35">
        <v>44</v>
      </c>
      <c r="M10" s="35">
        <v>35</v>
      </c>
      <c r="N10" s="1">
        <v>26</v>
      </c>
      <c r="O10" s="35"/>
      <c r="P10" s="35"/>
      <c r="Q10" s="5">
        <v>12</v>
      </c>
      <c r="R10" s="35"/>
      <c r="S10" s="35">
        <v>45</v>
      </c>
      <c r="T10" s="35"/>
      <c r="U10" s="35"/>
      <c r="V10" s="35">
        <v>37</v>
      </c>
      <c r="W10" s="8">
        <v>37</v>
      </c>
      <c r="X10" s="35">
        <v>34</v>
      </c>
      <c r="Y10" s="35">
        <v>41</v>
      </c>
      <c r="Z10" s="35"/>
      <c r="AA10" s="35"/>
      <c r="AB10" s="35"/>
      <c r="AC10" s="35">
        <v>41</v>
      </c>
      <c r="AD10" s="1">
        <v>40</v>
      </c>
      <c r="AE10" s="1">
        <v>45</v>
      </c>
      <c r="AF10" s="35">
        <v>37</v>
      </c>
      <c r="AG10" s="35"/>
      <c r="AH10" s="35">
        <v>44</v>
      </c>
      <c r="AI10" s="35">
        <v>38</v>
      </c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1">
        <v>19</v>
      </c>
      <c r="AU10" s="35"/>
      <c r="AV10" s="35"/>
    </row>
    <row r="11" spans="1:48" s="36" customFormat="1" ht="19.5" customHeight="1">
      <c r="A11" s="1">
        <v>9</v>
      </c>
      <c r="B11" s="15">
        <f t="shared" si="0"/>
        <v>547</v>
      </c>
      <c r="C11" s="24">
        <f t="shared" si="1"/>
        <v>12</v>
      </c>
      <c r="D11" s="24">
        <f t="shared" si="2"/>
        <v>547</v>
      </c>
      <c r="E11" s="24">
        <f t="shared" si="3"/>
        <v>0</v>
      </c>
      <c r="F11" s="6">
        <f t="shared" si="4"/>
        <v>547</v>
      </c>
      <c r="G11" s="33" t="s">
        <v>84</v>
      </c>
      <c r="H11" s="33" t="s">
        <v>67</v>
      </c>
      <c r="I11" s="34">
        <v>1973</v>
      </c>
      <c r="J11" s="34" t="s">
        <v>85</v>
      </c>
      <c r="K11" s="1">
        <v>36</v>
      </c>
      <c r="L11" s="35"/>
      <c r="M11" s="35">
        <v>47</v>
      </c>
      <c r="N11" s="35"/>
      <c r="O11" s="35"/>
      <c r="P11" s="35"/>
      <c r="Q11" s="12"/>
      <c r="R11" s="35"/>
      <c r="S11" s="35"/>
      <c r="T11" s="35"/>
      <c r="U11" s="35"/>
      <c r="V11" s="35">
        <v>44</v>
      </c>
      <c r="W11" s="1">
        <v>46</v>
      </c>
      <c r="X11" s="35"/>
      <c r="Y11" s="35">
        <v>48</v>
      </c>
      <c r="Z11" s="35"/>
      <c r="AA11" s="35">
        <v>48</v>
      </c>
      <c r="AB11" s="35"/>
      <c r="AC11" s="35"/>
      <c r="AD11" s="1">
        <v>47</v>
      </c>
      <c r="AE11" s="1">
        <v>49</v>
      </c>
      <c r="AF11" s="35"/>
      <c r="AG11" s="35"/>
      <c r="AH11" s="35"/>
      <c r="AI11" s="35"/>
      <c r="AJ11" s="35"/>
      <c r="AK11" s="35">
        <v>44</v>
      </c>
      <c r="AL11" s="35"/>
      <c r="AM11" s="1">
        <v>46</v>
      </c>
      <c r="AN11" s="35">
        <v>47</v>
      </c>
      <c r="AO11" s="35">
        <v>45</v>
      </c>
      <c r="AP11" s="35"/>
      <c r="AQ11" s="35"/>
      <c r="AR11" s="35"/>
      <c r="AS11" s="35"/>
      <c r="AT11" s="35"/>
      <c r="AU11" s="35"/>
      <c r="AV11" s="35"/>
    </row>
    <row r="12" spans="1:48" s="36" customFormat="1" ht="19.5" customHeight="1">
      <c r="A12" s="1">
        <v>10</v>
      </c>
      <c r="B12" s="15">
        <f t="shared" si="0"/>
        <v>532</v>
      </c>
      <c r="C12" s="24">
        <f t="shared" si="1"/>
        <v>11</v>
      </c>
      <c r="D12" s="24">
        <f t="shared" si="2"/>
        <v>532</v>
      </c>
      <c r="E12" s="24">
        <f t="shared" si="3"/>
        <v>0</v>
      </c>
      <c r="F12" s="6">
        <f t="shared" si="4"/>
        <v>532</v>
      </c>
      <c r="G12" s="5" t="s">
        <v>140</v>
      </c>
      <c r="H12" s="5" t="s">
        <v>141</v>
      </c>
      <c r="I12" s="26">
        <v>1976</v>
      </c>
      <c r="J12" s="3" t="s">
        <v>189</v>
      </c>
      <c r="K12" s="35"/>
      <c r="L12" s="35"/>
      <c r="M12" s="35"/>
      <c r="N12" s="35"/>
      <c r="O12" s="35"/>
      <c r="P12" s="35"/>
      <c r="Q12" s="1">
        <v>44</v>
      </c>
      <c r="R12" s="35"/>
      <c r="S12" s="35"/>
      <c r="T12" s="35"/>
      <c r="U12" s="35">
        <v>47</v>
      </c>
      <c r="V12" s="35"/>
      <c r="W12" s="1">
        <v>49</v>
      </c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>
        <v>50</v>
      </c>
      <c r="AJ12" s="35">
        <v>46</v>
      </c>
      <c r="AK12" s="35">
        <v>49</v>
      </c>
      <c r="AL12" s="1">
        <v>50</v>
      </c>
      <c r="AM12" s="35"/>
      <c r="AN12" s="35"/>
      <c r="AO12" s="35">
        <v>50</v>
      </c>
      <c r="AP12" s="35">
        <v>50</v>
      </c>
      <c r="AQ12" s="35"/>
      <c r="AR12" s="35">
        <v>49</v>
      </c>
      <c r="AS12" s="35"/>
      <c r="AT12" s="1">
        <v>48</v>
      </c>
      <c r="AU12" s="35"/>
      <c r="AV12" s="35"/>
    </row>
    <row r="13" spans="1:48" s="36" customFormat="1" ht="19.5" customHeight="1">
      <c r="A13" s="1">
        <v>11</v>
      </c>
      <c r="B13" s="15">
        <f t="shared" si="0"/>
        <v>465</v>
      </c>
      <c r="C13" s="24">
        <f t="shared" si="1"/>
        <v>10</v>
      </c>
      <c r="D13" s="24">
        <f t="shared" si="2"/>
        <v>465</v>
      </c>
      <c r="E13" s="24">
        <f t="shared" si="3"/>
        <v>0</v>
      </c>
      <c r="F13" s="6">
        <f t="shared" si="4"/>
        <v>465</v>
      </c>
      <c r="G13" s="33" t="s">
        <v>131</v>
      </c>
      <c r="H13" s="5" t="s">
        <v>132</v>
      </c>
      <c r="I13" s="34">
        <v>1975</v>
      </c>
      <c r="J13" s="34" t="s">
        <v>133</v>
      </c>
      <c r="K13" s="35"/>
      <c r="L13" s="1"/>
      <c r="M13" s="35"/>
      <c r="N13" s="35">
        <v>44</v>
      </c>
      <c r="O13" s="35"/>
      <c r="P13" s="35">
        <v>49</v>
      </c>
      <c r="Q13" s="5">
        <v>41</v>
      </c>
      <c r="R13" s="35"/>
      <c r="S13" s="35">
        <v>50</v>
      </c>
      <c r="T13" s="35"/>
      <c r="U13" s="35"/>
      <c r="V13" s="35">
        <v>48</v>
      </c>
      <c r="W13" s="1">
        <v>48</v>
      </c>
      <c r="X13" s="35"/>
      <c r="Y13" s="35"/>
      <c r="Z13" s="35"/>
      <c r="AA13" s="35"/>
      <c r="AB13" s="35"/>
      <c r="AC13" s="35">
        <v>46</v>
      </c>
      <c r="AD13" s="35"/>
      <c r="AE13" s="35"/>
      <c r="AF13" s="35">
        <v>49</v>
      </c>
      <c r="AG13" s="35"/>
      <c r="AH13" s="35"/>
      <c r="AI13" s="35"/>
      <c r="AJ13" s="35">
        <v>44</v>
      </c>
      <c r="AK13" s="35"/>
      <c r="AL13" s="35"/>
      <c r="AM13" s="35"/>
      <c r="AN13" s="35"/>
      <c r="AO13" s="35"/>
      <c r="AP13" s="35"/>
      <c r="AQ13" s="35"/>
      <c r="AR13" s="35"/>
      <c r="AS13" s="35"/>
      <c r="AT13" s="1">
        <v>46</v>
      </c>
      <c r="AU13" s="35"/>
      <c r="AV13" s="35"/>
    </row>
    <row r="14" spans="1:48" s="36" customFormat="1" ht="19.5" customHeight="1">
      <c r="A14" s="1"/>
      <c r="B14" s="15">
        <f t="shared" si="0"/>
        <v>371</v>
      </c>
      <c r="C14" s="24">
        <f t="shared" si="1"/>
        <v>8</v>
      </c>
      <c r="D14" s="24">
        <f t="shared" si="2"/>
        <v>371</v>
      </c>
      <c r="E14" s="24">
        <f t="shared" si="3"/>
        <v>0</v>
      </c>
      <c r="F14" s="6">
        <f t="shared" si="4"/>
        <v>371</v>
      </c>
      <c r="G14" s="38" t="s">
        <v>154</v>
      </c>
      <c r="H14" s="38" t="s">
        <v>120</v>
      </c>
      <c r="I14" s="38">
        <v>1974</v>
      </c>
      <c r="J14" s="38" t="s">
        <v>155</v>
      </c>
      <c r="K14" s="35"/>
      <c r="L14" s="35"/>
      <c r="M14" s="35"/>
      <c r="N14" s="1"/>
      <c r="O14" s="35"/>
      <c r="P14" s="35"/>
      <c r="Q14" s="35"/>
      <c r="R14" s="35"/>
      <c r="S14" s="35">
        <v>48</v>
      </c>
      <c r="T14" s="35"/>
      <c r="U14" s="35">
        <v>46</v>
      </c>
      <c r="V14" s="35">
        <v>47</v>
      </c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>
        <v>45</v>
      </c>
      <c r="AH14" s="35">
        <v>46</v>
      </c>
      <c r="AI14" s="35"/>
      <c r="AJ14" s="35"/>
      <c r="AK14" s="35">
        <v>42</v>
      </c>
      <c r="AL14" s="35">
        <v>48</v>
      </c>
      <c r="AM14" s="35">
        <v>49</v>
      </c>
      <c r="AN14" s="35"/>
      <c r="AO14" s="35"/>
      <c r="AP14" s="35"/>
      <c r="AQ14" s="35"/>
      <c r="AR14" s="35"/>
      <c r="AS14" s="35"/>
      <c r="AT14" s="35"/>
      <c r="AU14" s="35"/>
      <c r="AV14" s="35"/>
    </row>
    <row r="15" spans="1:48" s="36" customFormat="1" ht="19.5" customHeight="1">
      <c r="A15" s="1"/>
      <c r="B15" s="15">
        <f t="shared" si="0"/>
        <v>360</v>
      </c>
      <c r="C15" s="24">
        <f t="shared" si="1"/>
        <v>9</v>
      </c>
      <c r="D15" s="24">
        <f t="shared" si="2"/>
        <v>360</v>
      </c>
      <c r="E15" s="24">
        <f t="shared" si="3"/>
        <v>0</v>
      </c>
      <c r="F15" s="6">
        <f t="shared" si="4"/>
        <v>360</v>
      </c>
      <c r="G15" s="16" t="s">
        <v>124</v>
      </c>
      <c r="H15" s="14" t="s">
        <v>125</v>
      </c>
      <c r="I15" s="13">
        <v>1975</v>
      </c>
      <c r="J15" s="13" t="s">
        <v>126</v>
      </c>
      <c r="K15" s="35"/>
      <c r="L15" s="35"/>
      <c r="M15" s="1">
        <v>42</v>
      </c>
      <c r="N15" s="35"/>
      <c r="O15" s="35"/>
      <c r="P15" s="35"/>
      <c r="Q15" s="12"/>
      <c r="R15" s="35"/>
      <c r="S15" s="35"/>
      <c r="T15" s="35"/>
      <c r="U15" s="35"/>
      <c r="V15" s="35"/>
      <c r="W15" s="35"/>
      <c r="X15" s="35">
        <v>38</v>
      </c>
      <c r="Y15" s="35"/>
      <c r="Z15" s="35"/>
      <c r="AA15" s="1">
        <v>38</v>
      </c>
      <c r="AB15" s="35"/>
      <c r="AC15" s="35"/>
      <c r="AD15" s="35"/>
      <c r="AE15" s="35"/>
      <c r="AF15" s="35"/>
      <c r="AG15" s="35">
        <v>42</v>
      </c>
      <c r="AH15" s="35"/>
      <c r="AI15" s="35"/>
      <c r="AJ15" s="35"/>
      <c r="AK15" s="35">
        <v>33</v>
      </c>
      <c r="AL15" s="35"/>
      <c r="AM15" s="35"/>
      <c r="AN15" s="35">
        <v>45</v>
      </c>
      <c r="AO15" s="35"/>
      <c r="AP15" s="35">
        <v>44</v>
      </c>
      <c r="AQ15" s="35"/>
      <c r="AR15" s="35"/>
      <c r="AS15" s="35">
        <v>47</v>
      </c>
      <c r="AT15" s="1">
        <v>31</v>
      </c>
      <c r="AU15" s="35"/>
      <c r="AV15" s="35"/>
    </row>
    <row r="16" spans="1:48" s="36" customFormat="1" ht="19.5" customHeight="1">
      <c r="A16" s="1"/>
      <c r="B16" s="15">
        <f t="shared" si="0"/>
        <v>357</v>
      </c>
      <c r="C16" s="24">
        <f t="shared" si="1"/>
        <v>9</v>
      </c>
      <c r="D16" s="24">
        <f t="shared" si="2"/>
        <v>357</v>
      </c>
      <c r="E16" s="24">
        <f t="shared" si="3"/>
        <v>0</v>
      </c>
      <c r="F16" s="6">
        <f t="shared" si="4"/>
        <v>357</v>
      </c>
      <c r="G16" s="16" t="s">
        <v>56</v>
      </c>
      <c r="H16" s="14" t="s">
        <v>120</v>
      </c>
      <c r="I16" s="13">
        <v>1975</v>
      </c>
      <c r="J16" s="13" t="s">
        <v>58</v>
      </c>
      <c r="K16" s="35">
        <v>46</v>
      </c>
      <c r="L16" s="35"/>
      <c r="M16" s="1">
        <v>27</v>
      </c>
      <c r="N16" s="35"/>
      <c r="O16" s="35">
        <v>35</v>
      </c>
      <c r="P16" s="35"/>
      <c r="Q16" s="12">
        <v>48</v>
      </c>
      <c r="R16" s="35"/>
      <c r="S16" s="35"/>
      <c r="T16" s="35"/>
      <c r="U16" s="35"/>
      <c r="V16" s="35"/>
      <c r="W16" s="35"/>
      <c r="X16" s="35">
        <v>36</v>
      </c>
      <c r="Y16" s="35"/>
      <c r="Z16" s="35"/>
      <c r="AA16" s="35"/>
      <c r="AB16" s="35"/>
      <c r="AC16" s="35"/>
      <c r="AD16" s="35"/>
      <c r="AE16" s="35"/>
      <c r="AF16" s="35">
        <v>42</v>
      </c>
      <c r="AG16" s="35"/>
      <c r="AH16" s="35"/>
      <c r="AI16" s="35">
        <v>44</v>
      </c>
      <c r="AJ16" s="35"/>
      <c r="AK16" s="35"/>
      <c r="AL16" s="35"/>
      <c r="AM16" s="35"/>
      <c r="AN16" s="35"/>
      <c r="AO16" s="35">
        <v>40</v>
      </c>
      <c r="AP16" s="35"/>
      <c r="AQ16" s="35"/>
      <c r="AR16" s="35"/>
      <c r="AS16" s="35"/>
      <c r="AT16" s="35"/>
      <c r="AU16" s="35"/>
      <c r="AV16" s="35">
        <v>39</v>
      </c>
    </row>
    <row r="17" spans="1:48" s="36" customFormat="1" ht="19.5" customHeight="1">
      <c r="A17" s="1"/>
      <c r="B17" s="15">
        <f t="shared" si="0"/>
        <v>343</v>
      </c>
      <c r="C17" s="24">
        <f t="shared" si="1"/>
        <v>8</v>
      </c>
      <c r="D17" s="24">
        <f t="shared" si="2"/>
        <v>343</v>
      </c>
      <c r="E17" s="24">
        <f t="shared" si="3"/>
        <v>0</v>
      </c>
      <c r="F17" s="6">
        <f t="shared" si="4"/>
        <v>343</v>
      </c>
      <c r="G17" s="17" t="s">
        <v>89</v>
      </c>
      <c r="H17" s="17" t="s">
        <v>90</v>
      </c>
      <c r="I17" s="39">
        <v>1975</v>
      </c>
      <c r="J17" s="39" t="s">
        <v>91</v>
      </c>
      <c r="K17" s="1">
        <v>32</v>
      </c>
      <c r="L17" s="35">
        <v>47</v>
      </c>
      <c r="M17" s="1">
        <v>47</v>
      </c>
      <c r="N17" s="35"/>
      <c r="O17" s="35"/>
      <c r="P17" s="35">
        <v>44</v>
      </c>
      <c r="Q17" s="12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>
        <v>45</v>
      </c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>
        <v>35</v>
      </c>
      <c r="AU17" s="35">
        <v>45</v>
      </c>
      <c r="AV17" s="35">
        <v>48</v>
      </c>
    </row>
    <row r="18" spans="1:48" s="36" customFormat="1" ht="19.5" customHeight="1">
      <c r="A18" s="1"/>
      <c r="B18" s="15">
        <f t="shared" si="0"/>
        <v>335</v>
      </c>
      <c r="C18" s="24">
        <f t="shared" si="1"/>
        <v>8</v>
      </c>
      <c r="D18" s="24">
        <f t="shared" si="2"/>
        <v>335</v>
      </c>
      <c r="E18" s="24">
        <f t="shared" si="3"/>
        <v>0</v>
      </c>
      <c r="F18" s="6">
        <f t="shared" si="4"/>
        <v>335</v>
      </c>
      <c r="G18" s="12" t="s">
        <v>107</v>
      </c>
      <c r="H18" s="12" t="s">
        <v>72</v>
      </c>
      <c r="I18" s="38">
        <v>1974</v>
      </c>
      <c r="J18" s="38" t="s">
        <v>108</v>
      </c>
      <c r="K18" s="35"/>
      <c r="L18" s="1">
        <v>42</v>
      </c>
      <c r="M18" s="35"/>
      <c r="N18" s="35"/>
      <c r="O18" s="35"/>
      <c r="P18" s="35">
        <v>43</v>
      </c>
      <c r="Q18" s="12"/>
      <c r="R18" s="35"/>
      <c r="S18" s="35"/>
      <c r="T18" s="35"/>
      <c r="U18" s="35"/>
      <c r="V18" s="35"/>
      <c r="W18" s="8">
        <v>38</v>
      </c>
      <c r="X18" s="35"/>
      <c r="Y18" s="35"/>
      <c r="Z18" s="35"/>
      <c r="AA18" s="1">
        <v>41</v>
      </c>
      <c r="AB18" s="35"/>
      <c r="AC18" s="35"/>
      <c r="AD18" s="35"/>
      <c r="AE18" s="35"/>
      <c r="AF18" s="35">
        <v>43</v>
      </c>
      <c r="AG18" s="35"/>
      <c r="AH18" s="35"/>
      <c r="AI18" s="35"/>
      <c r="AJ18" s="35"/>
      <c r="AK18" s="35">
        <v>37</v>
      </c>
      <c r="AL18" s="35"/>
      <c r="AM18" s="35"/>
      <c r="AN18" s="35"/>
      <c r="AO18" s="35"/>
      <c r="AP18" s="35"/>
      <c r="AQ18" s="35">
        <v>47</v>
      </c>
      <c r="AR18" s="35"/>
      <c r="AS18" s="35"/>
      <c r="AT18" s="35"/>
      <c r="AU18" s="35"/>
      <c r="AV18" s="35">
        <v>44</v>
      </c>
    </row>
    <row r="19" spans="1:48" s="36" customFormat="1" ht="19.5" customHeight="1">
      <c r="A19" s="1"/>
      <c r="B19" s="15">
        <f t="shared" si="0"/>
        <v>319</v>
      </c>
      <c r="C19" s="24">
        <f t="shared" si="1"/>
        <v>7</v>
      </c>
      <c r="D19" s="24">
        <f t="shared" si="2"/>
        <v>319</v>
      </c>
      <c r="E19" s="24">
        <f t="shared" si="3"/>
        <v>0</v>
      </c>
      <c r="F19" s="6">
        <f t="shared" si="4"/>
        <v>319</v>
      </c>
      <c r="G19" s="12" t="s">
        <v>143</v>
      </c>
      <c r="H19" s="12" t="s">
        <v>136</v>
      </c>
      <c r="I19" s="40">
        <v>1972</v>
      </c>
      <c r="J19" s="11" t="s">
        <v>144</v>
      </c>
      <c r="K19" s="35"/>
      <c r="L19" s="35"/>
      <c r="M19" s="35"/>
      <c r="N19" s="35"/>
      <c r="O19" s="35"/>
      <c r="P19" s="35"/>
      <c r="Q19" s="1">
        <v>43</v>
      </c>
      <c r="R19" s="35"/>
      <c r="S19" s="35">
        <v>49</v>
      </c>
      <c r="T19" s="35"/>
      <c r="U19" s="35"/>
      <c r="V19" s="35"/>
      <c r="W19" s="8">
        <v>48</v>
      </c>
      <c r="X19" s="35"/>
      <c r="Y19" s="35">
        <v>49</v>
      </c>
      <c r="Z19" s="35"/>
      <c r="AA19" s="1">
        <v>47</v>
      </c>
      <c r="AB19" s="35"/>
      <c r="AC19" s="35"/>
      <c r="AD19" s="1">
        <v>50</v>
      </c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>
        <v>33</v>
      </c>
      <c r="AU19" s="35"/>
      <c r="AV19" s="35"/>
    </row>
    <row r="20" spans="1:48" s="36" customFormat="1" ht="19.5" customHeight="1">
      <c r="A20" s="1"/>
      <c r="B20" s="15">
        <f t="shared" si="0"/>
        <v>315</v>
      </c>
      <c r="C20" s="24">
        <f t="shared" si="1"/>
        <v>7</v>
      </c>
      <c r="D20" s="24">
        <f t="shared" si="2"/>
        <v>315</v>
      </c>
      <c r="E20" s="24">
        <f t="shared" si="3"/>
        <v>0</v>
      </c>
      <c r="F20" s="6">
        <f t="shared" si="4"/>
        <v>315</v>
      </c>
      <c r="G20" s="12" t="s">
        <v>109</v>
      </c>
      <c r="H20" s="12" t="s">
        <v>148</v>
      </c>
      <c r="I20" s="40">
        <v>1976</v>
      </c>
      <c r="J20" s="11" t="s">
        <v>110</v>
      </c>
      <c r="K20" s="35"/>
      <c r="L20" s="35"/>
      <c r="M20" s="35">
        <v>48</v>
      </c>
      <c r="N20" s="35"/>
      <c r="O20" s="35"/>
      <c r="P20" s="35"/>
      <c r="Q20" s="1">
        <v>30</v>
      </c>
      <c r="R20" s="35"/>
      <c r="S20" s="35"/>
      <c r="T20" s="35"/>
      <c r="U20" s="35"/>
      <c r="V20" s="35"/>
      <c r="W20" s="35"/>
      <c r="X20" s="35"/>
      <c r="Y20" s="35">
        <v>49</v>
      </c>
      <c r="Z20" s="35"/>
      <c r="AA20" s="35"/>
      <c r="AB20" s="35">
        <v>46</v>
      </c>
      <c r="AC20" s="35"/>
      <c r="AD20" s="35"/>
      <c r="AE20" s="35"/>
      <c r="AF20" s="35">
        <v>47</v>
      </c>
      <c r="AG20" s="35">
        <v>46</v>
      </c>
      <c r="AH20" s="35"/>
      <c r="AI20" s="35"/>
      <c r="AJ20" s="35"/>
      <c r="AK20" s="35"/>
      <c r="AL20" s="35"/>
      <c r="AM20" s="35"/>
      <c r="AN20" s="35">
        <v>49</v>
      </c>
      <c r="AO20" s="35"/>
      <c r="AP20" s="35"/>
      <c r="AQ20" s="35"/>
      <c r="AR20" s="35"/>
      <c r="AS20" s="35"/>
      <c r="AT20" s="35"/>
      <c r="AU20" s="35"/>
      <c r="AV20" s="35"/>
    </row>
    <row r="21" spans="1:48" s="36" customFormat="1" ht="19.5" customHeight="1">
      <c r="A21" s="1"/>
      <c r="B21" s="15">
        <f t="shared" si="0"/>
        <v>315</v>
      </c>
      <c r="C21" s="24">
        <f t="shared" si="1"/>
        <v>7</v>
      </c>
      <c r="D21" s="24">
        <f t="shared" si="2"/>
        <v>315</v>
      </c>
      <c r="E21" s="24">
        <f t="shared" si="3"/>
        <v>0</v>
      </c>
      <c r="F21" s="6">
        <f t="shared" si="4"/>
        <v>315</v>
      </c>
      <c r="G21" s="17" t="s">
        <v>79</v>
      </c>
      <c r="H21" s="17" t="s">
        <v>69</v>
      </c>
      <c r="I21" s="39">
        <v>1972</v>
      </c>
      <c r="J21" s="39" t="s">
        <v>80</v>
      </c>
      <c r="K21" s="1">
        <v>39</v>
      </c>
      <c r="L21" s="35"/>
      <c r="M21" s="1">
        <v>48</v>
      </c>
      <c r="N21" s="1">
        <v>42</v>
      </c>
      <c r="O21" s="35"/>
      <c r="P21" s="35"/>
      <c r="Q21" s="12"/>
      <c r="R21" s="35"/>
      <c r="S21" s="35"/>
      <c r="T21" s="35"/>
      <c r="U21" s="35"/>
      <c r="V21" s="35"/>
      <c r="W21" s="8">
        <v>45</v>
      </c>
      <c r="X21" s="1">
        <v>50</v>
      </c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>
        <v>46</v>
      </c>
      <c r="AO21" s="35"/>
      <c r="AP21" s="35"/>
      <c r="AQ21" s="35"/>
      <c r="AR21" s="35"/>
      <c r="AS21" s="35"/>
      <c r="AT21" s="8">
        <v>45</v>
      </c>
      <c r="AU21" s="35"/>
      <c r="AV21" s="35"/>
    </row>
    <row r="22" spans="1:48" s="36" customFormat="1" ht="19.5" customHeight="1">
      <c r="A22" s="1"/>
      <c r="B22" s="15">
        <f t="shared" si="0"/>
        <v>305</v>
      </c>
      <c r="C22" s="24">
        <f t="shared" si="1"/>
        <v>7</v>
      </c>
      <c r="D22" s="24">
        <f t="shared" si="2"/>
        <v>305</v>
      </c>
      <c r="E22" s="24">
        <f t="shared" si="3"/>
        <v>0</v>
      </c>
      <c r="F22" s="6">
        <f t="shared" si="4"/>
        <v>305</v>
      </c>
      <c r="G22" s="17" t="s">
        <v>87</v>
      </c>
      <c r="H22" s="17" t="s">
        <v>57</v>
      </c>
      <c r="I22" s="39">
        <v>1974</v>
      </c>
      <c r="J22" s="39" t="s">
        <v>88</v>
      </c>
      <c r="K22" s="1">
        <v>33</v>
      </c>
      <c r="L22" s="35">
        <v>48</v>
      </c>
      <c r="M22" s="35"/>
      <c r="N22" s="35"/>
      <c r="O22" s="35"/>
      <c r="P22" s="35"/>
      <c r="Q22" s="12"/>
      <c r="R22" s="35">
        <v>47</v>
      </c>
      <c r="S22" s="35">
        <v>43</v>
      </c>
      <c r="T22" s="35">
        <v>48</v>
      </c>
      <c r="U22" s="35">
        <v>43</v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>
        <v>43</v>
      </c>
      <c r="AV22" s="35"/>
    </row>
    <row r="23" spans="1:48" s="36" customFormat="1" ht="19.5" customHeight="1">
      <c r="A23" s="1"/>
      <c r="B23" s="15">
        <f t="shared" si="0"/>
        <v>301</v>
      </c>
      <c r="C23" s="24">
        <f t="shared" si="1"/>
        <v>7</v>
      </c>
      <c r="D23" s="24">
        <f t="shared" si="2"/>
        <v>301</v>
      </c>
      <c r="E23" s="24">
        <f t="shared" si="3"/>
        <v>0</v>
      </c>
      <c r="F23" s="6">
        <f t="shared" si="4"/>
        <v>301</v>
      </c>
      <c r="G23" s="12" t="s">
        <v>145</v>
      </c>
      <c r="H23" s="12" t="s">
        <v>146</v>
      </c>
      <c r="I23" s="40">
        <v>1972</v>
      </c>
      <c r="J23" s="11" t="s">
        <v>147</v>
      </c>
      <c r="K23" s="35"/>
      <c r="L23" s="35"/>
      <c r="M23" s="35">
        <v>44</v>
      </c>
      <c r="N23" s="35"/>
      <c r="O23" s="35"/>
      <c r="P23" s="35"/>
      <c r="Q23" s="1">
        <v>35</v>
      </c>
      <c r="R23" s="35">
        <v>44</v>
      </c>
      <c r="S23" s="35"/>
      <c r="T23" s="35"/>
      <c r="U23" s="35"/>
      <c r="V23" s="35"/>
      <c r="W23" s="35"/>
      <c r="X23" s="35">
        <v>45</v>
      </c>
      <c r="Y23" s="35">
        <v>48</v>
      </c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>
        <v>43</v>
      </c>
      <c r="AS23" s="35"/>
      <c r="AT23" s="35"/>
      <c r="AU23" s="35">
        <v>42</v>
      </c>
      <c r="AV23" s="35"/>
    </row>
    <row r="24" spans="1:48" s="36" customFormat="1" ht="19.5" customHeight="1">
      <c r="A24" s="1"/>
      <c r="B24" s="15">
        <f t="shared" si="0"/>
        <v>294</v>
      </c>
      <c r="C24" s="24">
        <f t="shared" si="1"/>
        <v>7</v>
      </c>
      <c r="D24" s="24">
        <f t="shared" si="2"/>
        <v>294</v>
      </c>
      <c r="E24" s="24">
        <f t="shared" si="3"/>
        <v>0</v>
      </c>
      <c r="F24" s="6">
        <f t="shared" si="4"/>
        <v>294</v>
      </c>
      <c r="G24" s="16" t="s">
        <v>121</v>
      </c>
      <c r="H24" s="14" t="s">
        <v>122</v>
      </c>
      <c r="I24" s="13">
        <v>1975</v>
      </c>
      <c r="J24" s="13" t="s">
        <v>123</v>
      </c>
      <c r="K24" s="35"/>
      <c r="L24" s="35"/>
      <c r="M24" s="1">
        <v>45</v>
      </c>
      <c r="N24" s="35"/>
      <c r="O24" s="35"/>
      <c r="P24" s="35"/>
      <c r="Q24" s="5">
        <v>28</v>
      </c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1">
        <v>48</v>
      </c>
      <c r="AC24" s="35"/>
      <c r="AD24" s="35"/>
      <c r="AE24" s="1">
        <v>47</v>
      </c>
      <c r="AF24" s="35"/>
      <c r="AG24" s="35"/>
      <c r="AH24" s="35"/>
      <c r="AI24" s="35"/>
      <c r="AJ24" s="35"/>
      <c r="AK24" s="35"/>
      <c r="AL24" s="35"/>
      <c r="AM24" s="35"/>
      <c r="AN24" s="35">
        <v>44</v>
      </c>
      <c r="AO24" s="35"/>
      <c r="AP24" s="35">
        <v>41</v>
      </c>
      <c r="AQ24" s="35"/>
      <c r="AR24" s="35"/>
      <c r="AS24" s="35"/>
      <c r="AT24" s="35"/>
      <c r="AU24" s="35">
        <v>41</v>
      </c>
      <c r="AV24" s="35"/>
    </row>
    <row r="25" spans="1:48" s="36" customFormat="1" ht="19.5" customHeight="1">
      <c r="A25" s="1"/>
      <c r="B25" s="15">
        <f t="shared" si="0"/>
        <v>292</v>
      </c>
      <c r="C25" s="24">
        <f t="shared" si="1"/>
        <v>6</v>
      </c>
      <c r="D25" s="24">
        <f t="shared" si="2"/>
        <v>292</v>
      </c>
      <c r="E25" s="24">
        <f t="shared" si="3"/>
        <v>0</v>
      </c>
      <c r="F25" s="6">
        <f t="shared" si="4"/>
        <v>292</v>
      </c>
      <c r="G25" s="17" t="s">
        <v>68</v>
      </c>
      <c r="H25" s="17" t="s">
        <v>69</v>
      </c>
      <c r="I25" s="39">
        <v>1973</v>
      </c>
      <c r="J25" s="39" t="s">
        <v>70</v>
      </c>
      <c r="K25" s="1">
        <v>49</v>
      </c>
      <c r="L25" s="35"/>
      <c r="M25" s="35"/>
      <c r="N25" s="35"/>
      <c r="O25" s="35"/>
      <c r="P25" s="35"/>
      <c r="Q25" s="5">
        <v>48</v>
      </c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>
        <v>48</v>
      </c>
      <c r="AD25" s="35"/>
      <c r="AE25" s="35"/>
      <c r="AF25" s="35"/>
      <c r="AG25" s="35">
        <v>49</v>
      </c>
      <c r="AH25" s="35">
        <v>49</v>
      </c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>
        <v>49</v>
      </c>
      <c r="AU25" s="35"/>
      <c r="AV25" s="35"/>
    </row>
    <row r="26" spans="1:48" s="36" customFormat="1" ht="19.5" customHeight="1">
      <c r="A26" s="1"/>
      <c r="B26" s="15">
        <f t="shared" si="0"/>
        <v>269</v>
      </c>
      <c r="C26" s="24">
        <f t="shared" si="1"/>
        <v>7</v>
      </c>
      <c r="D26" s="24">
        <f t="shared" si="2"/>
        <v>269</v>
      </c>
      <c r="E26" s="24">
        <f t="shared" si="3"/>
        <v>0</v>
      </c>
      <c r="F26" s="6">
        <f t="shared" si="4"/>
        <v>269</v>
      </c>
      <c r="G26" s="17" t="s">
        <v>97</v>
      </c>
      <c r="H26" s="17" t="s">
        <v>92</v>
      </c>
      <c r="I26" s="39">
        <v>1973</v>
      </c>
      <c r="J26" s="39" t="s">
        <v>55</v>
      </c>
      <c r="K26" s="1">
        <v>20</v>
      </c>
      <c r="L26" s="35"/>
      <c r="M26" s="35"/>
      <c r="N26" s="35"/>
      <c r="O26" s="35"/>
      <c r="P26" s="35"/>
      <c r="Q26" s="12"/>
      <c r="R26" s="35"/>
      <c r="S26" s="35"/>
      <c r="T26" s="35"/>
      <c r="U26" s="35"/>
      <c r="V26" s="35">
        <v>41</v>
      </c>
      <c r="W26" s="1">
        <v>42</v>
      </c>
      <c r="X26" s="35"/>
      <c r="Y26" s="35"/>
      <c r="Z26" s="35"/>
      <c r="AA26" s="35"/>
      <c r="AB26" s="35"/>
      <c r="AC26" s="35"/>
      <c r="AD26" s="35">
        <v>44</v>
      </c>
      <c r="AE26" s="35"/>
      <c r="AF26" s="35"/>
      <c r="AG26" s="35"/>
      <c r="AH26" s="35"/>
      <c r="AI26" s="35">
        <v>37</v>
      </c>
      <c r="AJ26" s="35"/>
      <c r="AK26" s="35"/>
      <c r="AL26" s="35"/>
      <c r="AM26" s="1">
        <v>43</v>
      </c>
      <c r="AN26" s="35"/>
      <c r="AO26" s="35">
        <v>42</v>
      </c>
      <c r="AP26" s="35"/>
      <c r="AQ26" s="35"/>
      <c r="AR26" s="35"/>
      <c r="AS26" s="35"/>
      <c r="AT26" s="35"/>
      <c r="AU26" s="35"/>
      <c r="AV26" s="35"/>
    </row>
    <row r="27" spans="1:48" s="36" customFormat="1" ht="19.5" customHeight="1">
      <c r="A27" s="1"/>
      <c r="B27" s="15">
        <f t="shared" si="0"/>
        <v>249</v>
      </c>
      <c r="C27" s="24">
        <f t="shared" si="1"/>
        <v>5</v>
      </c>
      <c r="D27" s="24">
        <f t="shared" si="2"/>
        <v>249</v>
      </c>
      <c r="E27" s="24">
        <f t="shared" si="3"/>
        <v>0</v>
      </c>
      <c r="F27" s="6">
        <f t="shared" si="4"/>
        <v>249</v>
      </c>
      <c r="G27" s="12" t="s">
        <v>159</v>
      </c>
      <c r="H27" s="12" t="s">
        <v>160</v>
      </c>
      <c r="I27" s="41">
        <v>1976</v>
      </c>
      <c r="J27" s="41" t="s">
        <v>139</v>
      </c>
      <c r="K27" s="42"/>
      <c r="L27" s="42"/>
      <c r="M27" s="1"/>
      <c r="N27" s="1"/>
      <c r="O27" s="35"/>
      <c r="P27" s="35"/>
      <c r="Q27" s="12"/>
      <c r="R27" s="35"/>
      <c r="S27" s="35"/>
      <c r="T27" s="35"/>
      <c r="U27" s="35"/>
      <c r="V27" s="11"/>
      <c r="W27" s="1">
        <v>50</v>
      </c>
      <c r="X27" s="35"/>
      <c r="Y27" s="35">
        <v>50</v>
      </c>
      <c r="Z27" s="35"/>
      <c r="AA27" s="35"/>
      <c r="AB27" s="35"/>
      <c r="AC27" s="35">
        <v>50</v>
      </c>
      <c r="AD27" s="35"/>
      <c r="AE27" s="35">
        <v>50</v>
      </c>
      <c r="AF27" s="35"/>
      <c r="AG27" s="35"/>
      <c r="AH27" s="35"/>
      <c r="AI27" s="35"/>
      <c r="AJ27" s="35">
        <v>49</v>
      </c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</row>
    <row r="28" spans="1:48" s="36" customFormat="1" ht="13.5" customHeight="1">
      <c r="A28" s="1"/>
      <c r="B28" s="15">
        <f t="shared" si="0"/>
        <v>237</v>
      </c>
      <c r="C28" s="25">
        <f t="shared" si="1"/>
        <v>6</v>
      </c>
      <c r="D28" s="24">
        <f t="shared" si="2"/>
        <v>237</v>
      </c>
      <c r="E28" s="24">
        <f t="shared" si="3"/>
        <v>0</v>
      </c>
      <c r="F28" s="6">
        <f t="shared" si="4"/>
        <v>237</v>
      </c>
      <c r="G28" s="12" t="s">
        <v>86</v>
      </c>
      <c r="H28" s="12" t="s">
        <v>158</v>
      </c>
      <c r="I28" s="9" t="s">
        <v>170</v>
      </c>
      <c r="J28" s="10" t="s">
        <v>171</v>
      </c>
      <c r="K28" s="11"/>
      <c r="L28" s="11"/>
      <c r="M28" s="11"/>
      <c r="N28" s="11"/>
      <c r="O28" s="11"/>
      <c r="P28" s="11"/>
      <c r="Q28" s="12"/>
      <c r="R28" s="11"/>
      <c r="S28" s="11"/>
      <c r="T28" s="11"/>
      <c r="U28" s="11"/>
      <c r="V28" s="11"/>
      <c r="W28" s="7"/>
      <c r="X28" s="35">
        <v>39</v>
      </c>
      <c r="Y28" s="11"/>
      <c r="Z28" s="11">
        <v>48</v>
      </c>
      <c r="AA28" s="11"/>
      <c r="AB28" s="11"/>
      <c r="AC28" s="11"/>
      <c r="AD28" s="11"/>
      <c r="AE28" s="11"/>
      <c r="AF28" s="11">
        <v>41</v>
      </c>
      <c r="AG28" s="11">
        <v>41</v>
      </c>
      <c r="AH28" s="11"/>
      <c r="AI28" s="11">
        <v>40</v>
      </c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>
        <v>28</v>
      </c>
      <c r="AU28" s="11"/>
      <c r="AV28" s="11"/>
    </row>
    <row r="29" spans="1:48" s="36" customFormat="1" ht="13.5" customHeight="1">
      <c r="A29" s="1"/>
      <c r="B29" s="15">
        <f t="shared" si="0"/>
        <v>233</v>
      </c>
      <c r="C29" s="24">
        <f t="shared" si="1"/>
        <v>5</v>
      </c>
      <c r="D29" s="24">
        <f t="shared" si="2"/>
        <v>233</v>
      </c>
      <c r="E29" s="24">
        <f t="shared" si="3"/>
        <v>0</v>
      </c>
      <c r="F29" s="6">
        <f t="shared" si="4"/>
        <v>233</v>
      </c>
      <c r="G29" s="17" t="s">
        <v>81</v>
      </c>
      <c r="H29" s="17" t="s">
        <v>82</v>
      </c>
      <c r="I29" s="39">
        <v>1972</v>
      </c>
      <c r="J29" s="39" t="s">
        <v>83</v>
      </c>
      <c r="K29" s="1">
        <v>37</v>
      </c>
      <c r="L29" s="1">
        <v>50</v>
      </c>
      <c r="M29" s="35"/>
      <c r="N29" s="35"/>
      <c r="O29" s="35"/>
      <c r="P29" s="35"/>
      <c r="Q29" s="12"/>
      <c r="R29" s="35"/>
      <c r="S29" s="35"/>
      <c r="T29" s="35"/>
      <c r="U29" s="35"/>
      <c r="V29" s="35">
        <v>49</v>
      </c>
      <c r="W29" s="8">
        <v>49</v>
      </c>
      <c r="X29" s="35"/>
      <c r="Y29" s="35"/>
      <c r="Z29" s="35"/>
      <c r="AA29" s="35">
        <v>48</v>
      </c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</row>
    <row r="30" spans="1:48" s="36" customFormat="1" ht="13.5" customHeight="1">
      <c r="A30" s="1"/>
      <c r="B30" s="15">
        <f t="shared" si="0"/>
        <v>223</v>
      </c>
      <c r="C30" s="24">
        <f t="shared" si="1"/>
        <v>7</v>
      </c>
      <c r="D30" s="24">
        <f t="shared" si="2"/>
        <v>223</v>
      </c>
      <c r="E30" s="24">
        <f t="shared" si="3"/>
        <v>0</v>
      </c>
      <c r="F30" s="6">
        <f t="shared" si="4"/>
        <v>223</v>
      </c>
      <c r="G30" s="17" t="s">
        <v>100</v>
      </c>
      <c r="H30" s="17" t="s">
        <v>101</v>
      </c>
      <c r="I30" s="39">
        <v>1976</v>
      </c>
      <c r="J30" s="39" t="s">
        <v>102</v>
      </c>
      <c r="K30" s="1">
        <v>13</v>
      </c>
      <c r="L30" s="35"/>
      <c r="M30" s="35">
        <v>33</v>
      </c>
      <c r="N30" s="35"/>
      <c r="O30" s="35"/>
      <c r="P30" s="35"/>
      <c r="Q30" s="12"/>
      <c r="R30" s="35"/>
      <c r="S30" s="35"/>
      <c r="T30" s="35"/>
      <c r="U30" s="35"/>
      <c r="V30" s="35"/>
      <c r="W30" s="35"/>
      <c r="X30" s="35"/>
      <c r="Y30" s="35">
        <v>40</v>
      </c>
      <c r="Z30" s="35"/>
      <c r="AA30" s="35"/>
      <c r="AB30" s="35"/>
      <c r="AC30" s="35">
        <v>40</v>
      </c>
      <c r="AD30" s="1">
        <v>41</v>
      </c>
      <c r="AE30" s="1">
        <v>44</v>
      </c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>
        <v>12</v>
      </c>
      <c r="AU30" s="35"/>
      <c r="AV30" s="35"/>
    </row>
    <row r="31" spans="1:48" s="36" customFormat="1" ht="13.5" customHeight="1">
      <c r="A31" s="1"/>
      <c r="B31" s="15">
        <f t="shared" si="0"/>
        <v>208</v>
      </c>
      <c r="C31" s="24">
        <f t="shared" si="1"/>
        <v>5</v>
      </c>
      <c r="D31" s="24">
        <f t="shared" si="2"/>
        <v>208</v>
      </c>
      <c r="E31" s="24">
        <f t="shared" si="3"/>
        <v>0</v>
      </c>
      <c r="F31" s="6">
        <f t="shared" si="4"/>
        <v>208</v>
      </c>
      <c r="G31" s="14" t="s">
        <v>182</v>
      </c>
      <c r="H31" s="14" t="s">
        <v>169</v>
      </c>
      <c r="I31" s="11">
        <v>73</v>
      </c>
      <c r="J31" s="43" t="s">
        <v>183</v>
      </c>
      <c r="K31" s="35"/>
      <c r="L31" s="35"/>
      <c r="M31" s="35"/>
      <c r="N31" s="35"/>
      <c r="O31" s="35"/>
      <c r="P31" s="35"/>
      <c r="Q31" s="35"/>
      <c r="R31" s="35"/>
      <c r="S31" s="35"/>
      <c r="T31" s="35">
        <v>42</v>
      </c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>
        <v>36</v>
      </c>
      <c r="AL31" s="35"/>
      <c r="AM31" s="1">
        <v>45</v>
      </c>
      <c r="AN31" s="35"/>
      <c r="AO31" s="35"/>
      <c r="AP31" s="35"/>
      <c r="AQ31" s="35"/>
      <c r="AR31" s="35"/>
      <c r="AS31" s="35"/>
      <c r="AT31" s="35">
        <v>39</v>
      </c>
      <c r="AU31" s="35"/>
      <c r="AV31" s="35">
        <v>46</v>
      </c>
    </row>
    <row r="32" spans="1:48" s="36" customFormat="1" ht="13.5" customHeight="1">
      <c r="A32" s="1"/>
      <c r="B32" s="15">
        <f t="shared" si="0"/>
        <v>194</v>
      </c>
      <c r="C32" s="25">
        <f t="shared" si="1"/>
        <v>5</v>
      </c>
      <c r="D32" s="24">
        <f t="shared" si="2"/>
        <v>194</v>
      </c>
      <c r="E32" s="24">
        <f t="shared" si="3"/>
        <v>0</v>
      </c>
      <c r="F32" s="6">
        <f t="shared" si="4"/>
        <v>194</v>
      </c>
      <c r="G32" s="12" t="s">
        <v>167</v>
      </c>
      <c r="H32" s="12" t="s">
        <v>166</v>
      </c>
      <c r="I32" s="41">
        <v>1973</v>
      </c>
      <c r="J32" s="41" t="s">
        <v>168</v>
      </c>
      <c r="K32" s="44"/>
      <c r="L32" s="44"/>
      <c r="M32" s="44"/>
      <c r="N32" s="44"/>
      <c r="O32" s="44"/>
      <c r="P32" s="44"/>
      <c r="Q32" s="45"/>
      <c r="R32" s="44"/>
      <c r="S32" s="44"/>
      <c r="T32" s="44"/>
      <c r="U32" s="44"/>
      <c r="V32" s="44"/>
      <c r="W32" s="7">
        <v>43</v>
      </c>
      <c r="X32" s="11">
        <v>41</v>
      </c>
      <c r="Y32" s="11"/>
      <c r="Z32" s="11"/>
      <c r="AA32" s="3">
        <v>37</v>
      </c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>
        <v>44</v>
      </c>
      <c r="AP32" s="11"/>
      <c r="AQ32" s="11"/>
      <c r="AR32" s="11"/>
      <c r="AS32" s="11"/>
      <c r="AT32" s="11">
        <v>29</v>
      </c>
      <c r="AU32" s="11"/>
      <c r="AV32" s="11"/>
    </row>
    <row r="33" spans="1:48" s="36" customFormat="1" ht="13.5" customHeight="1">
      <c r="A33" s="1"/>
      <c r="B33" s="15">
        <f t="shared" si="0"/>
        <v>191</v>
      </c>
      <c r="C33" s="24">
        <f t="shared" si="1"/>
        <v>4</v>
      </c>
      <c r="D33" s="24">
        <f t="shared" si="2"/>
        <v>191</v>
      </c>
      <c r="E33" s="24">
        <f t="shared" si="3"/>
        <v>0</v>
      </c>
      <c r="F33" s="6">
        <f t="shared" si="4"/>
        <v>191</v>
      </c>
      <c r="G33" s="17" t="s">
        <v>73</v>
      </c>
      <c r="H33" s="17" t="s">
        <v>74</v>
      </c>
      <c r="I33" s="39">
        <v>1974</v>
      </c>
      <c r="J33" s="39" t="s">
        <v>75</v>
      </c>
      <c r="K33" s="1">
        <v>47</v>
      </c>
      <c r="L33" s="35"/>
      <c r="M33" s="35"/>
      <c r="N33" s="35"/>
      <c r="O33" s="35"/>
      <c r="P33" s="35"/>
      <c r="Q33" s="12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>
        <v>47</v>
      </c>
      <c r="AI33" s="35"/>
      <c r="AJ33" s="35"/>
      <c r="AK33" s="35"/>
      <c r="AL33" s="35"/>
      <c r="AM33" s="35"/>
      <c r="AN33" s="35"/>
      <c r="AO33" s="35">
        <v>47</v>
      </c>
      <c r="AP33" s="35"/>
      <c r="AQ33" s="35">
        <v>50</v>
      </c>
      <c r="AR33" s="35"/>
      <c r="AS33" s="35"/>
      <c r="AT33" s="35"/>
      <c r="AU33" s="35"/>
      <c r="AV33" s="35"/>
    </row>
    <row r="34" spans="1:48" s="36" customFormat="1" ht="13.5" customHeight="1">
      <c r="A34" s="1"/>
      <c r="B34" s="15">
        <f t="shared" si="0"/>
        <v>183</v>
      </c>
      <c r="C34" s="24">
        <f t="shared" si="1"/>
        <v>4</v>
      </c>
      <c r="D34" s="24">
        <f t="shared" si="2"/>
        <v>183</v>
      </c>
      <c r="E34" s="24">
        <f t="shared" si="3"/>
        <v>0</v>
      </c>
      <c r="F34" s="6">
        <f t="shared" si="4"/>
        <v>183</v>
      </c>
      <c r="G34" s="17" t="s">
        <v>52</v>
      </c>
      <c r="H34" s="17" t="s">
        <v>53</v>
      </c>
      <c r="I34" s="39">
        <v>1974</v>
      </c>
      <c r="J34" s="39" t="s">
        <v>54</v>
      </c>
      <c r="K34" s="35">
        <v>48</v>
      </c>
      <c r="L34" s="35"/>
      <c r="M34" s="35"/>
      <c r="N34" s="35"/>
      <c r="O34" s="35"/>
      <c r="P34" s="35"/>
      <c r="Q34" s="12"/>
      <c r="R34" s="35"/>
      <c r="S34" s="35"/>
      <c r="T34" s="35"/>
      <c r="U34" s="35"/>
      <c r="V34" s="35"/>
      <c r="W34" s="35"/>
      <c r="X34" s="35">
        <v>48</v>
      </c>
      <c r="Y34" s="35"/>
      <c r="Z34" s="35"/>
      <c r="AA34" s="35"/>
      <c r="AB34" s="35">
        <v>47</v>
      </c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>
        <v>40</v>
      </c>
      <c r="AU34" s="35"/>
      <c r="AV34" s="35"/>
    </row>
    <row r="35" spans="1:48" s="36" customFormat="1" ht="13.5" customHeight="1">
      <c r="A35" s="1"/>
      <c r="B35" s="15">
        <f aca="true" t="shared" si="5" ref="B35:B52">SUM(K35:AV35)</f>
        <v>180</v>
      </c>
      <c r="C35" s="24">
        <f aca="true" t="shared" si="6" ref="C35:C52">COUNT(K35:AV35)</f>
        <v>6</v>
      </c>
      <c r="D35" s="24">
        <f aca="true" t="shared" si="7" ref="D35:D52"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+IF(COUNT(K35:AV35)&gt;7,LARGE(K35:AV35,8),0)+IF(COUNT(K35:AV35)&gt;8,LARGE(K35:AV35,9),0)+IF(COUNT(K35:AV35)&gt;9,LARGE(K35:AV35,10),0)+IF(COUNT(K35:AV35)&gt;10,LARGE(K35:AV35,11),0)+IF(COUNT(K35:AV35)&gt;11,LARGE(K35:AV35,12),0)+IF(COUNT(K35:AV35)&gt;12,LARGE(K35:AV35,13),0)+IF(COUNT(K35:AV35)&gt;13,LARGE(K35:AV35,14),0)+IF(COUNT(K35:AV35)&gt;14,LARGE(K35:AV35,15),0)</f>
        <v>180</v>
      </c>
      <c r="E35" s="24">
        <f aca="true" t="shared" si="8" ref="E35:E52">IF(COUNT(K35:AV35)&lt;22,IF(COUNT(K35:AV35)&gt;14,(COUNT(K35:AV35)-15),0)*20,120)</f>
        <v>0</v>
      </c>
      <c r="F35" s="6">
        <f aca="true" t="shared" si="9" ref="F35:F52">D35+E35</f>
        <v>180</v>
      </c>
      <c r="G35" s="12" t="s">
        <v>104</v>
      </c>
      <c r="H35" s="12" t="s">
        <v>105</v>
      </c>
      <c r="I35" s="38">
        <v>1973</v>
      </c>
      <c r="J35" s="38" t="s">
        <v>106</v>
      </c>
      <c r="K35" s="35"/>
      <c r="L35" s="1">
        <v>45</v>
      </c>
      <c r="M35" s="35">
        <v>34</v>
      </c>
      <c r="N35" s="35"/>
      <c r="O35" s="11">
        <v>30</v>
      </c>
      <c r="P35" s="35"/>
      <c r="Q35" s="5">
        <v>18</v>
      </c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>
        <v>43</v>
      </c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>
        <v>10</v>
      </c>
      <c r="AU35" s="35"/>
      <c r="AV35" s="35"/>
    </row>
    <row r="36" spans="1:48" s="36" customFormat="1" ht="13.5" customHeight="1">
      <c r="A36" s="1"/>
      <c r="B36" s="15">
        <f t="shared" si="5"/>
        <v>178</v>
      </c>
      <c r="C36" s="25">
        <f t="shared" si="6"/>
        <v>4</v>
      </c>
      <c r="D36" s="24">
        <f t="shared" si="7"/>
        <v>178</v>
      </c>
      <c r="E36" s="24">
        <f t="shared" si="8"/>
        <v>0</v>
      </c>
      <c r="F36" s="6">
        <f t="shared" si="9"/>
        <v>178</v>
      </c>
      <c r="G36" s="12" t="s">
        <v>165</v>
      </c>
      <c r="H36" s="12" t="s">
        <v>162</v>
      </c>
      <c r="I36" s="41">
        <v>1976</v>
      </c>
      <c r="J36" s="41" t="s">
        <v>164</v>
      </c>
      <c r="K36" s="44"/>
      <c r="L36" s="44"/>
      <c r="M36" s="44"/>
      <c r="N36" s="44"/>
      <c r="O36" s="44"/>
      <c r="P36" s="44"/>
      <c r="Q36" s="45"/>
      <c r="R36" s="44"/>
      <c r="S36" s="44"/>
      <c r="T36" s="44"/>
      <c r="U36" s="44"/>
      <c r="V36" s="44"/>
      <c r="W36" s="7">
        <v>47</v>
      </c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>
        <v>47</v>
      </c>
      <c r="AJ36" s="11"/>
      <c r="AK36" s="11">
        <v>43</v>
      </c>
      <c r="AL36" s="11"/>
      <c r="AM36" s="11"/>
      <c r="AN36" s="11"/>
      <c r="AO36" s="11"/>
      <c r="AP36" s="11"/>
      <c r="AQ36" s="11"/>
      <c r="AR36" s="11"/>
      <c r="AS36" s="11"/>
      <c r="AT36" s="11">
        <v>41</v>
      </c>
      <c r="AU36" s="11"/>
      <c r="AV36" s="11"/>
    </row>
    <row r="37" spans="1:48" s="48" customFormat="1" ht="13.5" customHeight="1">
      <c r="A37" s="1"/>
      <c r="B37" s="15">
        <f t="shared" si="5"/>
        <v>171</v>
      </c>
      <c r="C37" s="24">
        <f t="shared" si="6"/>
        <v>4</v>
      </c>
      <c r="D37" s="24">
        <f t="shared" si="7"/>
        <v>171</v>
      </c>
      <c r="E37" s="24">
        <f t="shared" si="8"/>
        <v>0</v>
      </c>
      <c r="F37" s="6">
        <f t="shared" si="9"/>
        <v>171</v>
      </c>
      <c r="G37" s="46" t="s">
        <v>150</v>
      </c>
      <c r="H37" s="46" t="s">
        <v>151</v>
      </c>
      <c r="I37" s="46">
        <v>1974</v>
      </c>
      <c r="J37" s="46" t="s">
        <v>152</v>
      </c>
      <c r="K37" s="47"/>
      <c r="L37" s="47"/>
      <c r="M37" s="47"/>
      <c r="N37" s="47"/>
      <c r="O37" s="47"/>
      <c r="P37" s="47"/>
      <c r="Q37" s="47"/>
      <c r="R37" s="47">
        <v>43</v>
      </c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>
        <v>48</v>
      </c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>
        <v>42</v>
      </c>
      <c r="AT37" s="47">
        <v>38</v>
      </c>
      <c r="AU37" s="47"/>
      <c r="AV37" s="47"/>
    </row>
    <row r="38" spans="1:48" s="36" customFormat="1" ht="13.5" customHeight="1">
      <c r="A38" s="1"/>
      <c r="B38" s="15">
        <f t="shared" si="5"/>
        <v>170</v>
      </c>
      <c r="C38" s="25">
        <f t="shared" si="6"/>
        <v>4</v>
      </c>
      <c r="D38" s="24">
        <f t="shared" si="7"/>
        <v>170</v>
      </c>
      <c r="E38" s="24">
        <f t="shared" si="8"/>
        <v>0</v>
      </c>
      <c r="F38" s="6">
        <f t="shared" si="9"/>
        <v>170</v>
      </c>
      <c r="G38" s="18" t="s">
        <v>178</v>
      </c>
      <c r="H38" s="18" t="s">
        <v>93</v>
      </c>
      <c r="I38" s="49">
        <v>1973</v>
      </c>
      <c r="J38" s="49" t="s">
        <v>179</v>
      </c>
      <c r="K38" s="11"/>
      <c r="L38" s="11"/>
      <c r="M38" s="11"/>
      <c r="N38" s="11"/>
      <c r="O38" s="11"/>
      <c r="P38" s="11"/>
      <c r="Q38" s="12"/>
      <c r="R38" s="11"/>
      <c r="S38" s="11"/>
      <c r="T38" s="11"/>
      <c r="U38" s="11"/>
      <c r="V38" s="11"/>
      <c r="W38" s="11"/>
      <c r="X38" s="11"/>
      <c r="Y38" s="11"/>
      <c r="Z38" s="11"/>
      <c r="AA38" s="3">
        <v>29</v>
      </c>
      <c r="AB38" s="11"/>
      <c r="AC38" s="11"/>
      <c r="AD38" s="3">
        <v>49</v>
      </c>
      <c r="AE38" s="11"/>
      <c r="AF38" s="11"/>
      <c r="AG38" s="11"/>
      <c r="AH38" s="11"/>
      <c r="AI38" s="11"/>
      <c r="AJ38" s="11"/>
      <c r="AK38" s="11"/>
      <c r="AL38" s="3">
        <v>44</v>
      </c>
      <c r="AM38" s="11"/>
      <c r="AN38" s="11"/>
      <c r="AO38" s="11"/>
      <c r="AP38" s="11"/>
      <c r="AQ38" s="11"/>
      <c r="AR38" s="11"/>
      <c r="AS38" s="11">
        <v>48</v>
      </c>
      <c r="AT38" s="11"/>
      <c r="AU38" s="11"/>
      <c r="AV38" s="11"/>
    </row>
    <row r="39" spans="1:48" s="36" customFormat="1" ht="13.5" customHeight="1">
      <c r="A39" s="1"/>
      <c r="B39" s="15">
        <f t="shared" si="5"/>
        <v>163</v>
      </c>
      <c r="C39" s="25">
        <f t="shared" si="6"/>
        <v>4</v>
      </c>
      <c r="D39" s="24">
        <f t="shared" si="7"/>
        <v>163</v>
      </c>
      <c r="E39" s="24">
        <f t="shared" si="8"/>
        <v>0</v>
      </c>
      <c r="F39" s="6">
        <f t="shared" si="9"/>
        <v>163</v>
      </c>
      <c r="G39" s="13" t="s">
        <v>186</v>
      </c>
      <c r="H39" s="43" t="s">
        <v>187</v>
      </c>
      <c r="I39" s="13" t="s">
        <v>184</v>
      </c>
      <c r="J39" s="13" t="s">
        <v>188</v>
      </c>
      <c r="K39" s="11"/>
      <c r="L39" s="11"/>
      <c r="M39" s="11"/>
      <c r="N39" s="11"/>
      <c r="O39" s="11">
        <v>40</v>
      </c>
      <c r="P39" s="11"/>
      <c r="Q39" s="12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>
        <v>30</v>
      </c>
      <c r="AL39" s="11"/>
      <c r="AM39" s="11"/>
      <c r="AN39" s="11"/>
      <c r="AO39" s="11"/>
      <c r="AP39" s="11"/>
      <c r="AQ39" s="11"/>
      <c r="AR39" s="11">
        <v>44</v>
      </c>
      <c r="AS39" s="11">
        <v>49</v>
      </c>
      <c r="AT39" s="11"/>
      <c r="AU39" s="11"/>
      <c r="AV39" s="11"/>
    </row>
    <row r="40" spans="1:48" s="36" customFormat="1" ht="13.5" customHeight="1">
      <c r="A40" s="1"/>
      <c r="B40" s="15">
        <f t="shared" si="5"/>
        <v>162</v>
      </c>
      <c r="C40" s="25">
        <f t="shared" si="6"/>
        <v>5</v>
      </c>
      <c r="D40" s="24">
        <f t="shared" si="7"/>
        <v>162</v>
      </c>
      <c r="E40" s="24">
        <f t="shared" si="8"/>
        <v>0</v>
      </c>
      <c r="F40" s="6">
        <f t="shared" si="9"/>
        <v>162</v>
      </c>
      <c r="G40" s="18" t="s">
        <v>130</v>
      </c>
      <c r="H40" s="18" t="s">
        <v>176</v>
      </c>
      <c r="I40" s="49">
        <v>1972</v>
      </c>
      <c r="J40" s="49" t="s">
        <v>177</v>
      </c>
      <c r="K40" s="11"/>
      <c r="L40" s="11"/>
      <c r="M40" s="3">
        <v>28</v>
      </c>
      <c r="N40" s="11"/>
      <c r="O40" s="11"/>
      <c r="P40" s="11"/>
      <c r="Q40" s="12"/>
      <c r="R40" s="11"/>
      <c r="S40" s="11"/>
      <c r="T40" s="11"/>
      <c r="U40" s="11"/>
      <c r="V40" s="11"/>
      <c r="W40" s="11"/>
      <c r="X40" s="11"/>
      <c r="Y40" s="11"/>
      <c r="Z40" s="11"/>
      <c r="AA40" s="3">
        <v>33</v>
      </c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>
        <v>39</v>
      </c>
      <c r="AQ40" s="11">
        <v>45</v>
      </c>
      <c r="AR40" s="11"/>
      <c r="AS40" s="11"/>
      <c r="AT40" s="11">
        <v>17</v>
      </c>
      <c r="AU40" s="11"/>
      <c r="AV40" s="11"/>
    </row>
    <row r="41" spans="1:48" s="36" customFormat="1" ht="13.5" customHeight="1">
      <c r="A41" s="1"/>
      <c r="B41" s="15">
        <f t="shared" si="5"/>
        <v>161</v>
      </c>
      <c r="C41" s="24">
        <f t="shared" si="6"/>
        <v>4</v>
      </c>
      <c r="D41" s="24">
        <f t="shared" si="7"/>
        <v>161</v>
      </c>
      <c r="E41" s="24">
        <f t="shared" si="8"/>
        <v>0</v>
      </c>
      <c r="F41" s="6">
        <f t="shared" si="9"/>
        <v>161</v>
      </c>
      <c r="G41" s="16" t="s">
        <v>115</v>
      </c>
      <c r="H41" s="14" t="s">
        <v>116</v>
      </c>
      <c r="I41" s="13">
        <v>1975</v>
      </c>
      <c r="J41" s="13" t="s">
        <v>117</v>
      </c>
      <c r="K41" s="1"/>
      <c r="L41" s="35"/>
      <c r="M41" s="35">
        <v>39</v>
      </c>
      <c r="N41" s="35"/>
      <c r="O41" s="35"/>
      <c r="P41" s="35"/>
      <c r="Q41" s="12"/>
      <c r="R41" s="35"/>
      <c r="S41" s="35"/>
      <c r="T41" s="35"/>
      <c r="U41" s="35"/>
      <c r="V41" s="35"/>
      <c r="W41" s="35"/>
      <c r="X41" s="35"/>
      <c r="Y41" s="35"/>
      <c r="Z41" s="35">
        <v>47</v>
      </c>
      <c r="AA41" s="35"/>
      <c r="AB41" s="35"/>
      <c r="AC41" s="35"/>
      <c r="AD41" s="35"/>
      <c r="AE41" s="35"/>
      <c r="AF41" s="35">
        <v>40</v>
      </c>
      <c r="AG41" s="35"/>
      <c r="AH41" s="35"/>
      <c r="AI41" s="35">
        <v>35</v>
      </c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</row>
    <row r="42" spans="1:48" s="36" customFormat="1" ht="13.5" customHeight="1">
      <c r="A42" s="1"/>
      <c r="B42" s="15">
        <f t="shared" si="5"/>
        <v>160</v>
      </c>
      <c r="C42" s="24">
        <f t="shared" si="6"/>
        <v>4</v>
      </c>
      <c r="D42" s="24">
        <f t="shared" si="7"/>
        <v>160</v>
      </c>
      <c r="E42" s="24">
        <f t="shared" si="8"/>
        <v>0</v>
      </c>
      <c r="F42" s="6">
        <f t="shared" si="9"/>
        <v>160</v>
      </c>
      <c r="G42" s="14" t="s">
        <v>180</v>
      </c>
      <c r="H42" s="14" t="s">
        <v>78</v>
      </c>
      <c r="I42" s="50">
        <v>74</v>
      </c>
      <c r="J42" s="43" t="s">
        <v>181</v>
      </c>
      <c r="K42" s="35"/>
      <c r="L42" s="35"/>
      <c r="M42" s="35"/>
      <c r="N42" s="1"/>
      <c r="O42" s="35"/>
      <c r="P42" s="35"/>
      <c r="Q42" s="12"/>
      <c r="R42" s="35"/>
      <c r="S42" s="35"/>
      <c r="T42" s="35">
        <v>45</v>
      </c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>
        <v>41</v>
      </c>
      <c r="AJ42" s="35"/>
      <c r="AK42" s="35">
        <v>32</v>
      </c>
      <c r="AL42" s="35"/>
      <c r="AM42" s="35"/>
      <c r="AN42" s="35"/>
      <c r="AO42" s="35"/>
      <c r="AP42" s="35">
        <v>42</v>
      </c>
      <c r="AQ42" s="35"/>
      <c r="AR42" s="35"/>
      <c r="AS42" s="35"/>
      <c r="AT42" s="35"/>
      <c r="AU42" s="35"/>
      <c r="AV42" s="35"/>
    </row>
    <row r="43" spans="1:48" s="36" customFormat="1" ht="13.5" customHeight="1">
      <c r="A43" s="1"/>
      <c r="B43" s="15">
        <f t="shared" si="5"/>
        <v>159</v>
      </c>
      <c r="C43" s="24">
        <f t="shared" si="6"/>
        <v>5</v>
      </c>
      <c r="D43" s="24">
        <f t="shared" si="7"/>
        <v>159</v>
      </c>
      <c r="E43" s="24">
        <f t="shared" si="8"/>
        <v>0</v>
      </c>
      <c r="F43" s="6">
        <f t="shared" si="9"/>
        <v>159</v>
      </c>
      <c r="G43" s="16" t="s">
        <v>127</v>
      </c>
      <c r="H43" s="14" t="s">
        <v>128</v>
      </c>
      <c r="I43" s="13">
        <v>1974</v>
      </c>
      <c r="J43" s="13" t="s">
        <v>129</v>
      </c>
      <c r="K43" s="35"/>
      <c r="L43" s="35"/>
      <c r="M43" s="1">
        <v>40</v>
      </c>
      <c r="N43" s="35"/>
      <c r="O43" s="35"/>
      <c r="P43" s="35"/>
      <c r="Q43" s="5">
        <v>22</v>
      </c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1">
        <v>42</v>
      </c>
      <c r="AE43" s="35"/>
      <c r="AF43" s="35"/>
      <c r="AG43" s="35"/>
      <c r="AH43" s="35"/>
      <c r="AI43" s="35"/>
      <c r="AJ43" s="35"/>
      <c r="AK43" s="35">
        <v>29</v>
      </c>
      <c r="AL43" s="35"/>
      <c r="AM43" s="35"/>
      <c r="AN43" s="35"/>
      <c r="AO43" s="35"/>
      <c r="AP43" s="35"/>
      <c r="AQ43" s="35"/>
      <c r="AR43" s="35"/>
      <c r="AS43" s="35"/>
      <c r="AT43" s="35">
        <v>26</v>
      </c>
      <c r="AU43" s="35"/>
      <c r="AV43" s="35"/>
    </row>
    <row r="44" spans="1:48" s="36" customFormat="1" ht="13.5" customHeight="1">
      <c r="A44" s="1"/>
      <c r="B44" s="15">
        <f t="shared" si="5"/>
        <v>153</v>
      </c>
      <c r="C44" s="24">
        <f t="shared" si="6"/>
        <v>4</v>
      </c>
      <c r="D44" s="24">
        <f t="shared" si="7"/>
        <v>153</v>
      </c>
      <c r="E44" s="24">
        <f t="shared" si="8"/>
        <v>0</v>
      </c>
      <c r="F44" s="6">
        <f t="shared" si="9"/>
        <v>153</v>
      </c>
      <c r="G44" s="18" t="s">
        <v>174</v>
      </c>
      <c r="H44" s="18" t="s">
        <v>175</v>
      </c>
      <c r="I44" s="49">
        <v>1972</v>
      </c>
      <c r="J44" s="49" t="s">
        <v>142</v>
      </c>
      <c r="K44" s="35"/>
      <c r="L44" s="35"/>
      <c r="M44" s="35"/>
      <c r="N44" s="35"/>
      <c r="O44" s="35"/>
      <c r="P44" s="35"/>
      <c r="Q44" s="12"/>
      <c r="R44" s="35"/>
      <c r="S44" s="35"/>
      <c r="T44" s="35"/>
      <c r="U44" s="35"/>
      <c r="V44" s="35"/>
      <c r="W44" s="35"/>
      <c r="X44" s="35"/>
      <c r="Y44" s="35"/>
      <c r="Z44" s="35"/>
      <c r="AA44" s="3">
        <v>40</v>
      </c>
      <c r="AB44" s="35"/>
      <c r="AC44" s="35"/>
      <c r="AD44" s="35"/>
      <c r="AE44" s="1">
        <v>43</v>
      </c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8">
        <v>27</v>
      </c>
      <c r="AU44" s="35"/>
      <c r="AV44" s="35">
        <v>43</v>
      </c>
    </row>
    <row r="45" spans="1:48" s="36" customFormat="1" ht="13.5" customHeight="1">
      <c r="A45" s="1"/>
      <c r="B45" s="15">
        <f t="shared" si="5"/>
        <v>150</v>
      </c>
      <c r="C45" s="24">
        <f t="shared" si="6"/>
        <v>3</v>
      </c>
      <c r="D45" s="24">
        <f t="shared" si="7"/>
        <v>150</v>
      </c>
      <c r="E45" s="24">
        <f t="shared" si="8"/>
        <v>0</v>
      </c>
      <c r="F45" s="6">
        <f t="shared" si="9"/>
        <v>150</v>
      </c>
      <c r="G45" s="12" t="s">
        <v>137</v>
      </c>
      <c r="H45" s="12" t="s">
        <v>138</v>
      </c>
      <c r="I45" s="40">
        <v>1975</v>
      </c>
      <c r="J45" s="11" t="s">
        <v>139</v>
      </c>
      <c r="K45" s="35"/>
      <c r="L45" s="35"/>
      <c r="M45" s="35"/>
      <c r="N45" s="35"/>
      <c r="O45" s="35"/>
      <c r="P45" s="35"/>
      <c r="Q45" s="1">
        <v>50</v>
      </c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>
        <v>50</v>
      </c>
      <c r="AK45" s="35"/>
      <c r="AL45" s="35"/>
      <c r="AM45" s="35"/>
      <c r="AN45" s="35"/>
      <c r="AO45" s="35"/>
      <c r="AP45" s="35"/>
      <c r="AQ45" s="35"/>
      <c r="AR45" s="35"/>
      <c r="AS45" s="35"/>
      <c r="AT45" s="35">
        <v>50</v>
      </c>
      <c r="AU45" s="35"/>
      <c r="AV45" s="35"/>
    </row>
    <row r="46" spans="1:48" s="36" customFormat="1" ht="13.5" customHeight="1">
      <c r="A46" s="1"/>
      <c r="B46" s="15">
        <f t="shared" si="5"/>
        <v>149</v>
      </c>
      <c r="C46" s="24">
        <f t="shared" si="6"/>
        <v>4</v>
      </c>
      <c r="D46" s="24">
        <f t="shared" si="7"/>
        <v>149</v>
      </c>
      <c r="E46" s="24">
        <f t="shared" si="8"/>
        <v>0</v>
      </c>
      <c r="F46" s="6">
        <f t="shared" si="9"/>
        <v>149</v>
      </c>
      <c r="G46" s="17" t="s">
        <v>134</v>
      </c>
      <c r="H46" s="12" t="s">
        <v>135</v>
      </c>
      <c r="I46" s="39">
        <v>1975</v>
      </c>
      <c r="J46" s="39" t="s">
        <v>91</v>
      </c>
      <c r="K46" s="35"/>
      <c r="L46" s="35"/>
      <c r="M46" s="35"/>
      <c r="N46" s="35"/>
      <c r="O46" s="35"/>
      <c r="P46" s="35">
        <v>40</v>
      </c>
      <c r="Q46" s="12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>
        <v>34</v>
      </c>
      <c r="AG46" s="35"/>
      <c r="AH46" s="35"/>
      <c r="AI46" s="35">
        <v>36</v>
      </c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>
        <v>39</v>
      </c>
      <c r="AV46" s="35"/>
    </row>
    <row r="47" spans="1:48" s="36" customFormat="1" ht="13.5" customHeight="1">
      <c r="A47" s="1"/>
      <c r="B47" s="15">
        <f t="shared" si="5"/>
        <v>148</v>
      </c>
      <c r="C47" s="25">
        <f t="shared" si="6"/>
        <v>3</v>
      </c>
      <c r="D47" s="24">
        <f t="shared" si="7"/>
        <v>148</v>
      </c>
      <c r="E47" s="24">
        <f t="shared" si="8"/>
        <v>0</v>
      </c>
      <c r="F47" s="6">
        <f t="shared" si="9"/>
        <v>148</v>
      </c>
      <c r="G47" s="18" t="s">
        <v>156</v>
      </c>
      <c r="H47" s="18" t="s">
        <v>157</v>
      </c>
      <c r="I47" s="49">
        <v>1972</v>
      </c>
      <c r="J47" s="49" t="s">
        <v>172</v>
      </c>
      <c r="K47" s="11"/>
      <c r="L47" s="11"/>
      <c r="M47" s="11"/>
      <c r="N47" s="11"/>
      <c r="O47" s="11"/>
      <c r="P47" s="11"/>
      <c r="Q47" s="12"/>
      <c r="R47" s="11"/>
      <c r="S47" s="11"/>
      <c r="T47" s="11"/>
      <c r="U47" s="3">
        <v>48</v>
      </c>
      <c r="V47" s="11"/>
      <c r="W47" s="7"/>
      <c r="X47" s="35"/>
      <c r="Y47" s="11"/>
      <c r="Z47" s="11"/>
      <c r="AA47" s="3">
        <v>50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>
        <v>50</v>
      </c>
      <c r="AS47" s="11"/>
      <c r="AT47" s="11"/>
      <c r="AU47" s="11"/>
      <c r="AV47" s="11"/>
    </row>
    <row r="48" spans="1:48" s="36" customFormat="1" ht="13.5" customHeight="1">
      <c r="A48" s="1"/>
      <c r="B48" s="15">
        <f t="shared" si="5"/>
        <v>142</v>
      </c>
      <c r="C48" s="24">
        <f t="shared" si="6"/>
        <v>3</v>
      </c>
      <c r="D48" s="24">
        <f t="shared" si="7"/>
        <v>142</v>
      </c>
      <c r="E48" s="24">
        <f t="shared" si="8"/>
        <v>0</v>
      </c>
      <c r="F48" s="6">
        <f t="shared" si="9"/>
        <v>142</v>
      </c>
      <c r="G48" s="16" t="s">
        <v>111</v>
      </c>
      <c r="H48" s="14" t="s">
        <v>112</v>
      </c>
      <c r="I48" s="13">
        <v>1973</v>
      </c>
      <c r="J48" s="13" t="s">
        <v>113</v>
      </c>
      <c r="K48" s="35"/>
      <c r="L48" s="35"/>
      <c r="M48" s="35">
        <v>46</v>
      </c>
      <c r="N48" s="35"/>
      <c r="O48" s="35"/>
      <c r="P48" s="35"/>
      <c r="Q48" s="12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>
        <v>49</v>
      </c>
      <c r="AC48" s="35"/>
      <c r="AD48" s="35"/>
      <c r="AE48" s="35"/>
      <c r="AF48" s="35"/>
      <c r="AG48" s="35">
        <v>47</v>
      </c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</row>
    <row r="49" spans="1:48" s="36" customFormat="1" ht="13.5" customHeight="1">
      <c r="A49" s="1"/>
      <c r="B49" s="15">
        <f t="shared" si="5"/>
        <v>140</v>
      </c>
      <c r="C49" s="24">
        <f t="shared" si="6"/>
        <v>3</v>
      </c>
      <c r="D49" s="24">
        <f t="shared" si="7"/>
        <v>140</v>
      </c>
      <c r="E49" s="24">
        <f t="shared" si="8"/>
        <v>0</v>
      </c>
      <c r="F49" s="6">
        <f t="shared" si="9"/>
        <v>140</v>
      </c>
      <c r="G49" s="14" t="s">
        <v>185</v>
      </c>
      <c r="H49" s="14" t="s">
        <v>190</v>
      </c>
      <c r="I49" s="51">
        <v>27773</v>
      </c>
      <c r="J49" s="43" t="s">
        <v>153</v>
      </c>
      <c r="K49" s="35"/>
      <c r="L49" s="35"/>
      <c r="M49" s="35"/>
      <c r="N49" s="35"/>
      <c r="O49" s="35">
        <v>48</v>
      </c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>
        <v>48</v>
      </c>
      <c r="AL49" s="35"/>
      <c r="AM49" s="35"/>
      <c r="AN49" s="35"/>
      <c r="AO49" s="35"/>
      <c r="AP49" s="35"/>
      <c r="AQ49" s="35"/>
      <c r="AR49" s="35"/>
      <c r="AS49" s="35"/>
      <c r="AT49" s="35">
        <v>44</v>
      </c>
      <c r="AU49" s="35"/>
      <c r="AV49" s="35"/>
    </row>
    <row r="50" spans="1:48" s="36" customFormat="1" ht="13.5" customHeight="1">
      <c r="A50" s="1"/>
      <c r="B50" s="15">
        <f t="shared" si="5"/>
        <v>139</v>
      </c>
      <c r="C50" s="24">
        <f t="shared" si="6"/>
        <v>4</v>
      </c>
      <c r="D50" s="24">
        <f t="shared" si="7"/>
        <v>139</v>
      </c>
      <c r="E50" s="24">
        <f t="shared" si="8"/>
        <v>0</v>
      </c>
      <c r="F50" s="6">
        <f t="shared" si="9"/>
        <v>139</v>
      </c>
      <c r="G50" s="12" t="s">
        <v>114</v>
      </c>
      <c r="H50" s="12" t="s">
        <v>149</v>
      </c>
      <c r="I50" s="40">
        <v>1976</v>
      </c>
      <c r="J50" s="11" t="s">
        <v>173</v>
      </c>
      <c r="K50" s="35"/>
      <c r="L50" s="35"/>
      <c r="M50" s="35">
        <v>42</v>
      </c>
      <c r="N50" s="35"/>
      <c r="O50" s="35"/>
      <c r="P50" s="35"/>
      <c r="Q50" s="1">
        <v>15</v>
      </c>
      <c r="R50" s="35"/>
      <c r="S50" s="35"/>
      <c r="T50" s="35"/>
      <c r="U50" s="35"/>
      <c r="V50" s="35"/>
      <c r="W50" s="35"/>
      <c r="X50" s="35">
        <v>43</v>
      </c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>
        <v>39</v>
      </c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</row>
    <row r="51" spans="1:48" s="36" customFormat="1" ht="13.5" customHeight="1">
      <c r="A51" s="1"/>
      <c r="B51" s="15">
        <f t="shared" si="5"/>
        <v>137</v>
      </c>
      <c r="C51" s="24">
        <f t="shared" si="6"/>
        <v>4</v>
      </c>
      <c r="D51" s="24">
        <f t="shared" si="7"/>
        <v>137</v>
      </c>
      <c r="E51" s="24">
        <f t="shared" si="8"/>
        <v>0</v>
      </c>
      <c r="F51" s="6">
        <f t="shared" si="9"/>
        <v>137</v>
      </c>
      <c r="G51" s="16" t="s">
        <v>103</v>
      </c>
      <c r="H51" s="14" t="s">
        <v>118</v>
      </c>
      <c r="I51" s="13">
        <v>1972</v>
      </c>
      <c r="J51" s="13" t="s">
        <v>119</v>
      </c>
      <c r="K51" s="35"/>
      <c r="L51" s="35">
        <v>43</v>
      </c>
      <c r="M51" s="35">
        <v>32</v>
      </c>
      <c r="N51" s="35"/>
      <c r="O51" s="35"/>
      <c r="P51" s="35"/>
      <c r="Q51" s="12"/>
      <c r="R51" s="35"/>
      <c r="S51" s="35"/>
      <c r="T51" s="35"/>
      <c r="U51" s="35"/>
      <c r="V51" s="35"/>
      <c r="W51" s="35"/>
      <c r="X51" s="35">
        <v>24</v>
      </c>
      <c r="Y51" s="35">
        <v>38</v>
      </c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</row>
    <row r="52" spans="1:48" s="36" customFormat="1" ht="13.5" customHeight="1">
      <c r="A52" s="1"/>
      <c r="B52" s="15">
        <f t="shared" si="5"/>
        <v>136</v>
      </c>
      <c r="C52" s="24">
        <f t="shared" si="6"/>
        <v>4</v>
      </c>
      <c r="D52" s="24">
        <f t="shared" si="7"/>
        <v>136</v>
      </c>
      <c r="E52" s="24">
        <f t="shared" si="8"/>
        <v>0</v>
      </c>
      <c r="F52" s="6">
        <f t="shared" si="9"/>
        <v>136</v>
      </c>
      <c r="G52" s="12" t="s">
        <v>161</v>
      </c>
      <c r="H52" s="12" t="s">
        <v>162</v>
      </c>
      <c r="I52" s="41">
        <v>1972</v>
      </c>
      <c r="J52" s="41" t="s">
        <v>163</v>
      </c>
      <c r="K52" s="44"/>
      <c r="L52" s="44"/>
      <c r="M52" s="44"/>
      <c r="N52" s="44"/>
      <c r="O52" s="44"/>
      <c r="P52" s="44"/>
      <c r="Q52" s="45"/>
      <c r="R52" s="44"/>
      <c r="S52" s="44"/>
      <c r="T52" s="44"/>
      <c r="U52" s="44"/>
      <c r="V52" s="42"/>
      <c r="W52" s="3">
        <v>41</v>
      </c>
      <c r="X52" s="11">
        <v>33</v>
      </c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>
        <v>22</v>
      </c>
      <c r="AU52" s="11"/>
      <c r="AV52" s="11">
        <v>40</v>
      </c>
    </row>
  </sheetData>
  <sheetProtection/>
  <autoFilter ref="A2:AV2"/>
  <mergeCells count="1">
    <mergeCell ref="A1:J1"/>
  </mergeCells>
  <hyperlinks>
    <hyperlink ref="H8" r:id="rId1" display="http://www3.your-sports.com/details/results.php?sl=6.5949.de.1.Ergebnislisten%7CErgebnisliste%20MW&amp;pp=275"/>
    <hyperlink ref="H35" r:id="rId2" display="http://www3.your-sports.com/details/results.php?sl=6.5949.de.1.Ergebnislisten%7CErgebnisliste%20MW&amp;pp=361"/>
    <hyperlink ref="H18" r:id="rId3" display="http://www3.your-sports.com/details/results.php?sl=6.5949.de.1.Ergebnislisten%7CErgebnisliste%20MW&amp;pp=286"/>
    <hyperlink ref="H27" r:id="rId4" display="http://www3.your-sports.com/details/results.php?sl=6.5913.de.6.Internet%7C07%20Zieleinlaufliste&amp;pp=585"/>
    <hyperlink ref="H52" r:id="rId5" display="http://www3.your-sports.com/details/results.php?sl=6.5913.de.6.Internet%7C07%20Zieleinlaufliste&amp;pp=574"/>
    <hyperlink ref="H36" r:id="rId6" display="http://www3.your-sports.com/details/results.php?sl=6.5913.de.7.Internet%7C07%20Zieleinlaufliste&amp;pp=1031"/>
    <hyperlink ref="H32" r:id="rId7" display="http://www3.your-sports.com/details/results.php?sl=6.5913.de.7.Internet%7C07%20Zieleinlaufliste&amp;pp=1081"/>
    <hyperlink ref="G28" r:id="rId8" display="http://www.tv-huchem-stammeln.de/cms/html/la/ergebnisse/2011kfa/_5_94.HTM"/>
  </hyperlinks>
  <printOptions/>
  <pageMargins left="0.1968503937007874" right="0.1968503937007874" top="0.6692913385826772" bottom="0.1968503937007874" header="0.5118110236220472" footer="0.5118110236220472"/>
  <pageSetup fitToHeight="99" fitToWidth="1" horizontalDpi="300" verticalDpi="300" orientation="landscape" paperSize="9" scale="93" r:id="rId9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Baltus </dc:creator>
  <cp:keywords/>
  <dc:description/>
  <cp:lastModifiedBy>Boltersdorf</cp:lastModifiedBy>
  <cp:lastPrinted>2011-11-05T10:12:04Z</cp:lastPrinted>
  <dcterms:created xsi:type="dcterms:W3CDTF">2010-12-20T20:20:08Z</dcterms:created>
  <dcterms:modified xsi:type="dcterms:W3CDTF">2011-12-09T11:04:10Z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