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50 (2011)" sheetId="1" r:id="rId1"/>
  </sheets>
  <definedNames>
    <definedName name="_xlnm._FilterDatabase" localSheetId="0" hidden="1">'W50 (2011)'!$A$2:$AV$2</definedName>
    <definedName name="_xlnm.Print_Titles" localSheetId="0">'W50 (2011)'!$2:$2</definedName>
  </definedNames>
  <calcPr fullCalcOnLoad="1"/>
</workbook>
</file>

<file path=xl/sharedStrings.xml><?xml version="1.0" encoding="utf-8"?>
<sst xmlns="http://schemas.openxmlformats.org/spreadsheetml/2006/main" count="412" uniqueCount="341">
  <si>
    <t xml:space="preserve">  Jülich</t>
  </si>
  <si>
    <t xml:space="preserve">  Linnich</t>
  </si>
  <si>
    <t xml:space="preserve">  Rursee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</si>
  <si>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</si>
  <si>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</si>
  <si>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</si>
  <si>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</si>
  <si>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</si>
  <si>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</si>
  <si>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</si>
  <si>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Unterbruch</t>
  </si>
  <si>
    <t xml:space="preserve">  Dürwiß</t>
  </si>
  <si>
    <t xml:space="preserve">  Bütgenbach</t>
  </si>
  <si>
    <t xml:space="preserve">  Birkesdorf</t>
  </si>
  <si>
    <t xml:space="preserve">  Vossenack</t>
  </si>
  <si>
    <t xml:space="preserve">  Mausbach</t>
  </si>
  <si>
    <t xml:space="preserve">  Obermaubach</t>
  </si>
  <si>
    <t xml:space="preserve">  Eicherscheid</t>
  </si>
  <si>
    <t xml:space="preserve">  Roetgen</t>
  </si>
  <si>
    <t xml:space="preserve">  Rohren</t>
  </si>
  <si>
    <t xml:space="preserve">  Herzogenrath</t>
  </si>
  <si>
    <t xml:space="preserve">  Inde-Hahn</t>
  </si>
  <si>
    <t xml:space="preserve">  Derichsweiler</t>
  </si>
  <si>
    <t xml:space="preserve">  Konzen</t>
  </si>
  <si>
    <t xml:space="preserve">  Huchem-St./Jül.</t>
  </si>
  <si>
    <t xml:space="preserve">  Mützenich</t>
  </si>
  <si>
    <t xml:space="preserve">  Steckenborn</t>
  </si>
  <si>
    <t xml:space="preserve">  Landgraaf</t>
  </si>
  <si>
    <t xml:space="preserve">  Baesweiler</t>
  </si>
  <si>
    <t xml:space="preserve">  Simmerath</t>
  </si>
  <si>
    <t xml:space="preserve">  Alsdorf</t>
  </si>
  <si>
    <t xml:space="preserve">  Eupen</t>
  </si>
  <si>
    <t xml:space="preserve">  Titz</t>
  </si>
  <si>
    <t xml:space="preserve">  Parelloop</t>
  </si>
  <si>
    <t xml:space="preserve">  Kelmis</t>
  </si>
  <si>
    <t xml:space="preserve">  Eschweiler</t>
  </si>
  <si>
    <t xml:space="preserve">  Wegberg</t>
  </si>
  <si>
    <t xml:space="preserve">  Düren 99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</si>
  <si>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</si>
  <si>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</si>
  <si>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</si>
  <si>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</si>
  <si>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</si>
  <si>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</si>
  <si>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</si>
  <si>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</si>
  <si>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</si>
  <si>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</si>
  <si>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Seniorinnen W  50: 50 bis 54 Jahre alt  (Jg. 1957 bis 1961)</t>
  </si>
  <si>
    <t>Schings</t>
  </si>
  <si>
    <t>Rosi</t>
  </si>
  <si>
    <t>desire bike team</t>
  </si>
  <si>
    <t>Knöbel</t>
  </si>
  <si>
    <t>Karin</t>
  </si>
  <si>
    <t>FC Germania Vossenack</t>
  </si>
  <si>
    <t>Nuecker</t>
  </si>
  <si>
    <t>Gisela</t>
  </si>
  <si>
    <t>TV Huchem-Stammeln</t>
  </si>
  <si>
    <t>Peitz</t>
  </si>
  <si>
    <t>Doris</t>
  </si>
  <si>
    <t>SG Düren 99</t>
  </si>
  <si>
    <t>Rainer</t>
  </si>
  <si>
    <t>Kathy</t>
  </si>
  <si>
    <t>DJK LOEWE HAMBACH</t>
  </si>
  <si>
    <t>Kleypaß</t>
  </si>
  <si>
    <t>Marlene</t>
  </si>
  <si>
    <t>Kurig</t>
  </si>
  <si>
    <t>Ute</t>
  </si>
  <si>
    <t>(Herzogenrath)</t>
  </si>
  <si>
    <t>Birgit</t>
  </si>
  <si>
    <t>Bähr</t>
  </si>
  <si>
    <t>Uschi</t>
  </si>
  <si>
    <t>LG Amsel</t>
  </si>
  <si>
    <t>Arndt</t>
  </si>
  <si>
    <t xml:space="preserve"> Uschi</t>
  </si>
  <si>
    <t>LG Germania Freund</t>
  </si>
  <si>
    <t>LG Mützenich</t>
  </si>
  <si>
    <t>Wertz</t>
  </si>
  <si>
    <t>DLC Aachen</t>
  </si>
  <si>
    <t>Beume</t>
  </si>
  <si>
    <t xml:space="preserve"> Ingeborg</t>
  </si>
  <si>
    <t>Marathon-Club Eschweiler</t>
  </si>
  <si>
    <t>Gauchel</t>
  </si>
  <si>
    <t xml:space="preserve"> Marliese</t>
  </si>
  <si>
    <t>DJK Jung Siegfried Herzogenrath</t>
  </si>
  <si>
    <t>Scherberich</t>
  </si>
  <si>
    <t>Brander SV Tri Team</t>
  </si>
  <si>
    <t>Kurschildgen</t>
  </si>
  <si>
    <t xml:space="preserve"> Monika</t>
  </si>
  <si>
    <t>Deuster</t>
  </si>
  <si>
    <t>Lustlauf mein Verein</t>
  </si>
  <si>
    <t>Wolff</t>
  </si>
  <si>
    <t xml:space="preserve"> Petra</t>
  </si>
  <si>
    <t>LAC Mausbach</t>
  </si>
  <si>
    <t>PIACENZA</t>
  </si>
  <si>
    <t>MARTHA</t>
  </si>
  <si>
    <t>RFCL ROADRUNN</t>
  </si>
  <si>
    <t>SCHROEDER</t>
  </si>
  <si>
    <t>IRENE</t>
  </si>
  <si>
    <t>TV HUCHEM STAMMELN</t>
  </si>
  <si>
    <t>BERTONI</t>
  </si>
  <si>
    <t>JENNY</t>
  </si>
  <si>
    <t>WEIN ELFERT</t>
  </si>
  <si>
    <t>MARTINA</t>
  </si>
  <si>
    <t xml:space="preserve"> Ursula</t>
  </si>
  <si>
    <t>Kreutz</t>
  </si>
  <si>
    <t>LAC Eupen</t>
  </si>
  <si>
    <t>Haas-Scheen</t>
  </si>
  <si>
    <t>Rita</t>
  </si>
  <si>
    <t>OL Norska</t>
  </si>
  <si>
    <t>Franssen</t>
  </si>
  <si>
    <t>Georgette</t>
  </si>
  <si>
    <t>Fuhrmann</t>
  </si>
  <si>
    <t>Renate</t>
  </si>
  <si>
    <t>Langer</t>
  </si>
  <si>
    <t>Lydia</t>
  </si>
  <si>
    <t>ORES</t>
  </si>
  <si>
    <t>Pals</t>
  </si>
  <si>
    <t>Mia</t>
  </si>
  <si>
    <t>STAP Brunssum</t>
  </si>
  <si>
    <t>Hillebrand</t>
  </si>
  <si>
    <t>Barbara</t>
  </si>
  <si>
    <t>Aachen (GER)</t>
  </si>
  <si>
    <t>Kayser</t>
  </si>
  <si>
    <t>TuS Schmidt 1911</t>
  </si>
  <si>
    <t>Facen</t>
  </si>
  <si>
    <t>Beatrice</t>
  </si>
  <si>
    <t>Bellevaux Running</t>
  </si>
  <si>
    <t>Inge</t>
  </si>
  <si>
    <t>Challenge l'Avenir</t>
  </si>
  <si>
    <t>Langela</t>
  </si>
  <si>
    <t>Marita</t>
  </si>
  <si>
    <t>Joka</t>
  </si>
  <si>
    <t>Holländer</t>
  </si>
  <si>
    <t>Hildegard</t>
  </si>
  <si>
    <t>Ramaekers</t>
  </si>
  <si>
    <t>Isabelle</t>
  </si>
  <si>
    <t>Brandt</t>
  </si>
  <si>
    <t>Arlette</t>
  </si>
  <si>
    <t>Kerrens</t>
  </si>
  <si>
    <t>Edith</t>
  </si>
  <si>
    <t>Esser</t>
  </si>
  <si>
    <t xml:space="preserve"> Heidrun</t>
  </si>
  <si>
    <t>Brunssum</t>
  </si>
  <si>
    <t>Geleen</t>
  </si>
  <si>
    <t>Heerlen</t>
  </si>
  <si>
    <t>Maastricht</t>
  </si>
  <si>
    <t>Parelloop 2</t>
  </si>
  <si>
    <t>Stein Lb</t>
  </si>
  <si>
    <t>Parelloop 3</t>
  </si>
  <si>
    <t>Parelloop 5</t>
  </si>
  <si>
    <t>Dahmen</t>
  </si>
  <si>
    <t xml:space="preserve"> Christel</t>
  </si>
  <si>
    <t>Kall</t>
  </si>
  <si>
    <t>Meijer</t>
  </si>
  <si>
    <t>Yvonne</t>
  </si>
  <si>
    <t>Wietscke</t>
  </si>
  <si>
    <t>Postma</t>
  </si>
  <si>
    <t>Vaessen</t>
  </si>
  <si>
    <t>Sylvia</t>
  </si>
  <si>
    <t>Hoon</t>
  </si>
  <si>
    <t>Carla</t>
  </si>
  <si>
    <t>Pijls</t>
  </si>
  <si>
    <t>Anja</t>
  </si>
  <si>
    <t>Knops</t>
  </si>
  <si>
    <t>Anita</t>
  </si>
  <si>
    <t>Drielsma</t>
  </si>
  <si>
    <t>Anke</t>
  </si>
  <si>
    <t>Hoensbroek</t>
  </si>
  <si>
    <t>Pavels</t>
  </si>
  <si>
    <t>Bernadette</t>
  </si>
  <si>
    <t>(Eupen)</t>
  </si>
  <si>
    <t>Leonhardt</t>
  </si>
  <si>
    <t>lauf-los</t>
  </si>
  <si>
    <t>Henn</t>
  </si>
  <si>
    <t>Astrid</t>
  </si>
  <si>
    <t>Poncza</t>
  </si>
  <si>
    <t>Helga</t>
  </si>
  <si>
    <t>Dohmen</t>
  </si>
  <si>
    <t>Brigitte</t>
  </si>
  <si>
    <t>Busch-Büttner</t>
  </si>
  <si>
    <t>Ulla</t>
  </si>
  <si>
    <t>(Aachen)</t>
  </si>
  <si>
    <t>Knein</t>
  </si>
  <si>
    <t>Angelika</t>
  </si>
  <si>
    <t>SV Germania Eicherscheid</t>
  </si>
  <si>
    <t>Schenk</t>
  </si>
  <si>
    <t>Anna</t>
  </si>
  <si>
    <t>Greuel</t>
  </si>
  <si>
    <t>SC Komet Steckenborn</t>
  </si>
  <si>
    <t>Swaton</t>
  </si>
  <si>
    <t>Aga</t>
  </si>
  <si>
    <t>Lemke</t>
  </si>
  <si>
    <t>Natalie</t>
  </si>
  <si>
    <t>Fit 4 Fun</t>
  </si>
  <si>
    <t>Weisweiler</t>
  </si>
  <si>
    <t>Margot</t>
  </si>
  <si>
    <t>.</t>
  </si>
  <si>
    <t>Braun</t>
  </si>
  <si>
    <t xml:space="preserve"> Marion</t>
  </si>
  <si>
    <t> DJK Löwe Hambach</t>
  </si>
  <si>
    <t>Martina</t>
  </si>
  <si>
    <t>1958 </t>
  </si>
  <si>
    <t>1960 </t>
  </si>
  <si>
    <t>1959 </t>
  </si>
  <si>
    <t>Marion</t>
  </si>
  <si>
    <t> ohne Verein</t>
  </si>
  <si>
    <t>Branka</t>
  </si>
  <si>
    <t> TSV Alemannia Aachen</t>
  </si>
  <si>
    <t>1957 </t>
  </si>
  <si>
    <t> LAC Mausbach</t>
  </si>
  <si>
    <t>Simjanovska</t>
  </si>
  <si>
    <t>Ring</t>
  </si>
  <si>
    <t>Meyer</t>
  </si>
  <si>
    <t>Großek</t>
  </si>
  <si>
    <t>Linnartz</t>
  </si>
  <si>
    <t>Biggi</t>
  </si>
  <si>
    <t>Kutnar</t>
  </si>
  <si>
    <t>Mirjam</t>
  </si>
  <si>
    <t>Tune Monschau</t>
  </si>
  <si>
    <t>Monika</t>
  </si>
  <si>
    <t>Schick-Leisten</t>
  </si>
  <si>
    <t>Kruß</t>
  </si>
  <si>
    <t/>
  </si>
  <si>
    <t>Brauweiler</t>
  </si>
  <si>
    <t>Bruijns</t>
  </si>
  <si>
    <t xml:space="preserve">Lucie </t>
  </si>
  <si>
    <t>Nauts</t>
  </si>
  <si>
    <t xml:space="preserve">Karin </t>
  </si>
  <si>
    <t>Croes</t>
  </si>
  <si>
    <t>Ines</t>
  </si>
  <si>
    <t>Bouchard</t>
  </si>
  <si>
    <t>Marlies</t>
  </si>
  <si>
    <t>Lauftreff Inde Hahn</t>
  </si>
  <si>
    <t>Frings-Reinke</t>
  </si>
  <si>
    <t>Leonie</t>
  </si>
  <si>
    <t>TV Konzen</t>
  </si>
  <si>
    <t>Staack</t>
  </si>
  <si>
    <t>Hubertine</t>
  </si>
  <si>
    <t>1960</t>
  </si>
  <si>
    <t>LG Euregio</t>
  </si>
  <si>
    <t>Rea</t>
  </si>
  <si>
    <t>Schulz,</t>
  </si>
  <si>
    <t>Claudia</t>
  </si>
  <si>
    <t>Powerschnecke</t>
  </si>
  <si>
    <t>Werker</t>
  </si>
  <si>
    <t xml:space="preserve"> Daniela</t>
  </si>
  <si>
    <t>TV Roetgen</t>
  </si>
  <si>
    <t>1957</t>
  </si>
  <si>
    <t>Schmitz</t>
  </si>
  <si>
    <t xml:space="preserve"> Erika</t>
  </si>
  <si>
    <t>Lubaczewski</t>
  </si>
  <si>
    <t xml:space="preserve"> Ute</t>
  </si>
  <si>
    <t>1958</t>
  </si>
  <si>
    <t>SAATHOFF</t>
  </si>
  <si>
    <t>Krefeld</t>
  </si>
  <si>
    <t>MARGANNE Martinne</t>
  </si>
  <si>
    <t>JCPMF MALMEDY</t>
  </si>
  <si>
    <t>PLUNUS Sonia</t>
  </si>
  <si>
    <t>REINARTZ Vera</t>
  </si>
  <si>
    <t>LAC EUPEN</t>
  </si>
  <si>
    <t>1961</t>
  </si>
  <si>
    <t>Heilmann</t>
  </si>
  <si>
    <t xml:space="preserve"> Roswitha</t>
  </si>
  <si>
    <t>LG RWE Power</t>
  </si>
  <si>
    <t>Keutgen-Ohligschläger</t>
  </si>
  <si>
    <t xml:space="preserve"> Heidi</t>
  </si>
  <si>
    <t>ohne Verein</t>
  </si>
  <si>
    <t>Döring</t>
  </si>
  <si>
    <t xml:space="preserve"> Anita</t>
  </si>
  <si>
    <t>LSG Eschweiler</t>
  </si>
  <si>
    <t>Barten</t>
  </si>
  <si>
    <t>SC Myhl LA</t>
  </si>
  <si>
    <t>Simon</t>
  </si>
  <si>
    <t xml:space="preserve"> Angela</t>
  </si>
  <si>
    <t>Fabelje</t>
  </si>
  <si>
    <t>Pepe</t>
  </si>
  <si>
    <t>Trippe</t>
  </si>
  <si>
    <t>Hiltrud</t>
  </si>
  <si>
    <t>SV 47 Mutscheid</t>
  </si>
  <si>
    <t>Bachem</t>
  </si>
  <si>
    <t>Dr. Elisabeth</t>
  </si>
  <si>
    <t>Wasser-und Skisportverein Euskirchen</t>
  </si>
  <si>
    <t>Jansen</t>
  </si>
  <si>
    <t>DJK Elmar Kohlscheid</t>
  </si>
  <si>
    <t>Burggraf-Kurth</t>
  </si>
  <si>
    <t>Ursula</t>
  </si>
  <si>
    <t>1959</t>
  </si>
  <si>
    <t>Schaeffer-Löchte</t>
  </si>
  <si>
    <t>Ali</t>
  </si>
  <si>
    <t>Gymn. Würselen</t>
  </si>
  <si>
    <t>Küpper</t>
  </si>
  <si>
    <t>Maria</t>
  </si>
  <si>
    <t>Esch</t>
  </si>
  <si>
    <t>Patricia</t>
  </si>
  <si>
    <t>Satzvey</t>
  </si>
  <si>
    <t>Margit</t>
  </si>
  <si>
    <t>Rainbow Sports Aachen</t>
  </si>
  <si>
    <t>Mayer</t>
  </si>
  <si>
    <t>Beate</t>
  </si>
  <si>
    <t>Hürth</t>
  </si>
  <si>
    <t>Haines</t>
  </si>
  <si>
    <t>Ulrike</t>
  </si>
  <si>
    <t>Aachen</t>
  </si>
  <si>
    <t>Jutta</t>
  </si>
  <si>
    <t>Kerpen</t>
  </si>
  <si>
    <t>Schwarz</t>
  </si>
  <si>
    <t>Ilona</t>
  </si>
  <si>
    <t>Duisburg</t>
  </si>
  <si>
    <t>Küster</t>
  </si>
  <si>
    <t>Silvia</t>
  </si>
  <si>
    <t>Roetgen</t>
  </si>
  <si>
    <t>Schumacher</t>
  </si>
  <si>
    <t>Ruth</t>
  </si>
  <si>
    <t>Zülpich</t>
  </si>
  <si>
    <t>Croon</t>
  </si>
  <si>
    <t>Agnes</t>
  </si>
  <si>
    <t>DJK Gillrath</t>
  </si>
  <si>
    <t>Dorau</t>
  </si>
  <si>
    <t>LT Schöllerhof</t>
  </si>
  <si>
    <t>Anette</t>
  </si>
  <si>
    <t>MV Nittel</t>
  </si>
  <si>
    <t>Cammas</t>
  </si>
  <si>
    <t>RCB</t>
  </si>
  <si>
    <t>Droinet</t>
  </si>
  <si>
    <t>Domomique</t>
  </si>
  <si>
    <t>RFCL Start 2 Run</t>
  </si>
  <si>
    <t>Stas</t>
  </si>
  <si>
    <t>Jerosch</t>
  </si>
  <si>
    <t xml:space="preserve"> Marianne</t>
  </si>
  <si>
    <t>LG RWE Power Niederaußem</t>
  </si>
  <si>
    <t>Peters</t>
  </si>
  <si>
    <t xml:space="preserve"> Eliane</t>
  </si>
  <si>
    <t>Werth</t>
  </si>
  <si>
    <t>Maus</t>
  </si>
  <si>
    <t xml:space="preserve"> Anne</t>
  </si>
  <si>
    <t>Baesweiler</t>
  </si>
  <si>
    <t>Mostert-Ostermann</t>
  </si>
  <si>
    <t>Kiesel</t>
  </si>
  <si>
    <t xml:space="preserve"> Cornelia</t>
  </si>
  <si>
    <t>BSG SIG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</si>
</sst>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4"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0"/>
      <name val="Arial Black"/>
      <family val="2"/>
    </font>
    <font>
      <b/>
      <sz val="11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Verdana"/>
      <family val="2"/>
    </font>
    <font>
      <b/>
      <u val="single"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2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left" vertical="top" textRotation="180"/>
    </xf>
    <xf numFmtId="0" fontId="2" fillId="7" borderId="10" xfId="0" applyFont="1" applyFill="1" applyBorder="1" applyAlignment="1">
      <alignment horizontal="left" vertical="center"/>
    </xf>
    <xf numFmtId="0" fontId="2" fillId="4" borderId="10" xfId="0" applyNumberFormat="1" applyFont="1" applyFill="1" applyBorder="1" applyAlignment="1">
      <alignment horizontal="center" vertical="center" textRotation="180"/>
    </xf>
    <xf numFmtId="164" fontId="2" fillId="4" borderId="10" xfId="0" applyNumberFormat="1" applyFont="1" applyFill="1" applyBorder="1" applyAlignment="1">
      <alignment horizontal="center" vertical="center" textRotation="180"/>
    </xf>
    <xf numFmtId="0" fontId="2" fillId="24" borderId="10" xfId="0" applyFont="1" applyFill="1" applyBorder="1" applyAlignment="1">
      <alignment horizontal="center" vertical="center" textRotation="180"/>
    </xf>
    <xf numFmtId="0" fontId="23" fillId="25" borderId="1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7" fillId="25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25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4" borderId="10" xfId="0" applyFont="1" applyFill="1" applyBorder="1" applyAlignment="1">
      <alignment horizontal="center" vertical="center" textRotation="180"/>
    </xf>
    <xf numFmtId="0" fontId="2" fillId="21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29" fillId="0" borderId="10" xfId="0" applyFont="1" applyBorder="1" applyAlignment="1">
      <alignment wrapText="1"/>
    </xf>
    <xf numFmtId="0" fontId="0" fillId="0" borderId="10" xfId="0" applyNumberFormat="1" applyBorder="1" applyAlignment="1" applyProtection="1">
      <alignment/>
      <protection locked="0"/>
    </xf>
    <xf numFmtId="0" fontId="23" fillId="0" borderId="10" xfId="0" applyFont="1" applyFill="1" applyBorder="1" applyAlignment="1">
      <alignment wrapText="1"/>
    </xf>
    <xf numFmtId="0" fontId="0" fillId="0" borderId="10" xfId="0" applyNumberFormat="1" applyBorder="1" applyAlignment="1" quotePrefix="1">
      <alignment/>
    </xf>
    <xf numFmtId="0" fontId="30" fillId="0" borderId="10" xfId="53" applyNumberFormat="1" applyBorder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7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6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25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0" fillId="0" borderId="10" xfId="0" applyNumberForma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0" fillId="25" borderId="10" xfId="0" applyFill="1" applyBorder="1" applyAlignment="1">
      <alignment horizontal="center" wrapText="1"/>
    </xf>
    <xf numFmtId="0" fontId="30" fillId="0" borderId="10" xfId="53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 locked="0"/>
    </xf>
    <xf numFmtId="0" fontId="27" fillId="25" borderId="10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>
      <alignment vertical="center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30" fillId="0" borderId="10" xfId="53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6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NumberFormat="1" applyBorder="1" applyAlignment="1" quotePrefix="1">
      <alignment horizontal="left"/>
    </xf>
    <xf numFmtId="0" fontId="0" fillId="0" borderId="10" xfId="0" applyFont="1" applyBorder="1" applyAlignment="1">
      <alignment horizontal="left" wrapText="1"/>
    </xf>
    <xf numFmtId="0" fontId="0" fillId="25" borderId="10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27" fillId="25" borderId="10" xfId="0" applyFont="1" applyFill="1" applyBorder="1" applyAlignment="1">
      <alignment horizontal="left" wrapText="1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31" fillId="25" borderId="10" xfId="0" applyFont="1" applyFill="1" applyBorder="1" applyAlignment="1">
      <alignment horizontal="center" wrapText="1"/>
    </xf>
    <xf numFmtId="0" fontId="31" fillId="25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32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your-sports.com/details/results.php?sl=6.5949.de.2.Ergebnislisten%7CErgebnisliste%20MW&amp;pp=645" TargetMode="External" /><Relationship Id="rId2" Type="http://schemas.openxmlformats.org/officeDocument/2006/relationships/hyperlink" Target="http://www3.your-sports.com/details/results.php?sl=6.5913.de.5.Internet%7C07%20Zieleinlaufliste&amp;pp=787" TargetMode="External" /><Relationship Id="rId3" Type="http://schemas.openxmlformats.org/officeDocument/2006/relationships/hyperlink" Target="http://www3.your-sports.com/details/results.php?sl=6.5913.de.5.Internet%7C07%20Zieleinlaufliste&amp;pp=230" TargetMode="External" /><Relationship Id="rId4" Type="http://schemas.openxmlformats.org/officeDocument/2006/relationships/hyperlink" Target="http://www3.your-sports.com/details/results.php?sl=6.5913.de.5.Internet%7C07%20Zieleinlaufliste&amp;pp=178" TargetMode="External" /><Relationship Id="rId5" Type="http://schemas.openxmlformats.org/officeDocument/2006/relationships/hyperlink" Target="http://www3.your-sports.com/details/results.php?sl=6.5913.de.5.Internet%7C07%20Zieleinlaufliste&amp;pp=256" TargetMode="External" /><Relationship Id="rId6" Type="http://schemas.openxmlformats.org/officeDocument/2006/relationships/hyperlink" Target="http://www3.your-sports.com/details/results.php?sl=6.5913.de.5.Internet%7C07%20Zieleinlaufliste&amp;pp=141" TargetMode="External" /><Relationship Id="rId7" Type="http://schemas.openxmlformats.org/officeDocument/2006/relationships/hyperlink" Target="http://www3.your-sports.com/details/results.php?sl=6.5913.de.5.Internet%7C07%20Zieleinlaufliste&amp;pp=125" TargetMode="External" /><Relationship Id="rId8" Type="http://schemas.openxmlformats.org/officeDocument/2006/relationships/hyperlink" Target="http://www3.your-sports.com/details/results.php?sl=6.5913.de.6.Internet%7C07%20Zieleinlaufliste&amp;pp=445" TargetMode="External" /><Relationship Id="rId9" Type="http://schemas.openxmlformats.org/officeDocument/2006/relationships/hyperlink" Target="http://www3.your-sports.com/details/results.php?sl=6.5913.de.6.Internet%7C07%20Zieleinlaufliste&amp;pp=601" TargetMode="External" /><Relationship Id="rId10" Type="http://schemas.openxmlformats.org/officeDocument/2006/relationships/hyperlink" Target="http://www3.your-sports.com/details/results.php?sl=6.5913.de.7.Internet%7C07%20Zieleinlaufliste&amp;pp=1115" TargetMode="External" /><Relationship Id="rId11" Type="http://schemas.openxmlformats.org/officeDocument/2006/relationships/hyperlink" Target="http://www.tv-huchem-stammeln.de/cms/html/la/ergebnisse/2011kfa/_5_112.HTM" TargetMode="External" /><Relationship Id="rId12" Type="http://schemas.openxmlformats.org/officeDocument/2006/relationships/hyperlink" Target="http://www.tv-huchem-stammeln.de/cms/html/la/ergebnisse/2011kfa/_5_253.HTM" TargetMode="External" /><Relationship Id="rId13" Type="http://schemas.openxmlformats.org/officeDocument/2006/relationships/hyperlink" Target="http://www.tv-huchem-stammeln.de/cms/html/la/ergebnisse/2011kfa/_5_285.HTM" TargetMode="External" /><Relationship Id="rId14" Type="http://schemas.openxmlformats.org/officeDocument/2006/relationships/hyperlink" Target="http://www.tv-huchem-stammeln.de/cms/html/la/ergebnisse/2011kfa/_5_291.HTM" TargetMode="External" /><Relationship Id="rId15" Type="http://schemas.openxmlformats.org/officeDocument/2006/relationships/hyperlink" Target="http://www2.your-sports.com/details/results.php?sl=6.5703.de.6.Ergebnislisten%7CZieleinlaufliste&amp;pp=212" TargetMode="External" /><Relationship Id="rId16" Type="http://schemas.openxmlformats.org/officeDocument/2006/relationships/hyperlink" Target="http://www2.your-sports.com/details/results.php?sl=6.5703.de.8.Ergebnislisten%7CZieleinlaufliste&amp;pp=358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187"/>
  <sheetViews>
    <sheetView showGridLines="0" tabSelected="1" zoomScalePageLayoutView="0" workbookViewId="0" topLeftCell="A1">
      <pane xSplit="10" ySplit="2" topLeftCell="AU28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V40" sqref="AV40"/>
    </sheetView>
  </sheetViews>
  <sheetFormatPr defaultColWidth="11.421875" defaultRowHeight="12.75"/>
  <cols>
    <col min="1" max="1" width="4.28125" style="17" customWidth="1"/>
    <col min="2" max="2" width="4.7109375" style="18" customWidth="1"/>
    <col min="3" max="3" width="3.421875" style="18" customWidth="1"/>
    <col min="4" max="5" width="4.7109375" style="18" customWidth="1"/>
    <col min="6" max="6" width="4.7109375" style="19" customWidth="1"/>
    <col min="7" max="7" width="12.140625" style="30" customWidth="1"/>
    <col min="8" max="8" width="12.140625" style="55" customWidth="1"/>
    <col min="9" max="9" width="5.8515625" style="24" customWidth="1"/>
    <col min="10" max="10" width="27.00390625" style="16" customWidth="1"/>
    <col min="11" max="48" width="3.00390625" style="16" bestFit="1" customWidth="1"/>
    <col min="49" max="16384" width="11.421875" style="16" customWidth="1"/>
  </cols>
  <sheetData>
    <row r="1" spans="1:48" s="13" customFormat="1" ht="18.75">
      <c r="A1" s="86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s="14" customFormat="1" ht="87">
      <c r="A2" s="10" t="s">
        <v>47</v>
      </c>
      <c r="B2" s="9" t="s">
        <v>46</v>
      </c>
      <c r="C2" s="8" t="s">
        <v>45</v>
      </c>
      <c r="D2" s="8" t="s">
        <v>44</v>
      </c>
      <c r="E2" s="8" t="s">
        <v>43</v>
      </c>
      <c r="F2" s="27" t="s">
        <v>42</v>
      </c>
      <c r="G2" s="7" t="s">
        <v>41</v>
      </c>
      <c r="H2" s="53" t="s">
        <v>40</v>
      </c>
      <c r="I2" s="37" t="s">
        <v>39</v>
      </c>
      <c r="J2" s="7" t="s">
        <v>38</v>
      </c>
      <c r="K2" s="6" t="s">
        <v>37</v>
      </c>
      <c r="L2" s="6" t="s">
        <v>36</v>
      </c>
      <c r="M2" s="6" t="s">
        <v>35</v>
      </c>
      <c r="N2" s="6" t="s">
        <v>34</v>
      </c>
      <c r="O2" s="6" t="s">
        <v>33</v>
      </c>
      <c r="P2" s="6" t="s">
        <v>32</v>
      </c>
      <c r="Q2" s="6" t="s">
        <v>31</v>
      </c>
      <c r="R2" s="6" t="s">
        <v>30</v>
      </c>
      <c r="S2" s="6" t="s">
        <v>29</v>
      </c>
      <c r="T2" s="6" t="s">
        <v>28</v>
      </c>
      <c r="U2" s="6" t="s">
        <v>27</v>
      </c>
      <c r="V2" s="6" t="s">
        <v>26</v>
      </c>
      <c r="W2" s="6" t="s">
        <v>25</v>
      </c>
      <c r="X2" s="6" t="s">
        <v>24</v>
      </c>
      <c r="Y2" s="6" t="s">
        <v>23</v>
      </c>
      <c r="Z2" s="6" t="s">
        <v>22</v>
      </c>
      <c r="AA2" s="6" t="s">
        <v>21</v>
      </c>
      <c r="AB2" s="6" t="s">
        <v>20</v>
      </c>
      <c r="AC2" s="6" t="s">
        <v>19</v>
      </c>
      <c r="AD2" s="6" t="s">
        <v>18</v>
      </c>
      <c r="AE2" s="6" t="s">
        <v>17</v>
      </c>
      <c r="AF2" s="6" t="s">
        <v>16</v>
      </c>
      <c r="AG2" s="6" t="s">
        <v>15</v>
      </c>
      <c r="AH2" s="6" t="s">
        <v>14</v>
      </c>
      <c r="AI2" s="6" t="s">
        <v>13</v>
      </c>
      <c r="AJ2" s="6" t="s">
        <v>12</v>
      </c>
      <c r="AK2" s="6" t="s">
        <v>11</v>
      </c>
      <c r="AL2" s="6" t="s">
        <v>10</v>
      </c>
      <c r="AM2" s="6" t="s">
        <v>9</v>
      </c>
      <c r="AN2" s="6" t="s">
        <v>8</v>
      </c>
      <c r="AO2" s="6" t="s">
        <v>7</v>
      </c>
      <c r="AP2" s="6" t="s">
        <v>6</v>
      </c>
      <c r="AQ2" s="6" t="s">
        <v>5</v>
      </c>
      <c r="AR2" s="6" t="s">
        <v>4</v>
      </c>
      <c r="AS2" s="6" t="s">
        <v>3</v>
      </c>
      <c r="AT2" s="6" t="s">
        <v>2</v>
      </c>
      <c r="AU2" s="6" t="s">
        <v>1</v>
      </c>
      <c r="AV2" s="6" t="s">
        <v>0</v>
      </c>
    </row>
    <row r="3" spans="1:48" s="14" customFormat="1" ht="24.75" customHeight="1">
      <c r="A3" s="5">
        <v>1</v>
      </c>
      <c r="B3" s="4">
        <f aca="true" t="shared" si="0" ref="B3:B34">SUM(K3:AV3)</f>
        <v>1144</v>
      </c>
      <c r="C3" s="3">
        <f aca="true" t="shared" si="1" ref="C3:C34">COUNT(K3:AV3)</f>
        <v>23</v>
      </c>
      <c r="D3" s="3">
        <f aca="true" t="shared" si="2" ref="D3:D34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+IF(COUNT(K3:AV3)&gt;14,LARGE(K3:AV3,15),0)</f>
        <v>750</v>
      </c>
      <c r="E3" s="3">
        <f aca="true" t="shared" si="3" ref="E3:E34">IF(COUNT(K3:AV3)&lt;22,IF(COUNT(K3:AV3)&gt;14,(COUNT(K3:AV3)-15),0)*20,120)</f>
        <v>120</v>
      </c>
      <c r="F3" s="28">
        <f aca="true" t="shared" si="4" ref="F3:F34">D3+E3</f>
        <v>870</v>
      </c>
      <c r="G3" s="62" t="s">
        <v>61</v>
      </c>
      <c r="H3" s="54" t="s">
        <v>62</v>
      </c>
      <c r="I3" s="38">
        <v>1961</v>
      </c>
      <c r="J3" s="36" t="s">
        <v>63</v>
      </c>
      <c r="K3" s="1">
        <v>50</v>
      </c>
      <c r="L3" s="1">
        <v>50</v>
      </c>
      <c r="M3" s="1">
        <v>50</v>
      </c>
      <c r="N3" s="1">
        <v>50</v>
      </c>
      <c r="O3" s="1"/>
      <c r="P3" s="1">
        <v>49</v>
      </c>
      <c r="Q3" s="1">
        <v>50</v>
      </c>
      <c r="R3" s="1">
        <v>50</v>
      </c>
      <c r="S3" s="1"/>
      <c r="T3" s="1"/>
      <c r="U3" s="1"/>
      <c r="V3" s="1"/>
      <c r="W3" s="1">
        <v>50</v>
      </c>
      <c r="X3" s="1">
        <v>50</v>
      </c>
      <c r="Y3" s="1"/>
      <c r="Z3" s="1">
        <v>50</v>
      </c>
      <c r="AA3" s="1"/>
      <c r="AB3" s="1">
        <v>50</v>
      </c>
      <c r="AC3" s="1"/>
      <c r="AD3" s="1"/>
      <c r="AE3" s="1"/>
      <c r="AF3" s="1"/>
      <c r="AG3" s="1">
        <v>49</v>
      </c>
      <c r="AH3" s="1">
        <v>49</v>
      </c>
      <c r="AI3" s="1">
        <v>50</v>
      </c>
      <c r="AJ3" s="1"/>
      <c r="AK3" s="1">
        <v>50</v>
      </c>
      <c r="AL3" s="1">
        <v>50</v>
      </c>
      <c r="AM3" s="1"/>
      <c r="AN3" s="1">
        <v>50</v>
      </c>
      <c r="AO3" s="1">
        <v>50</v>
      </c>
      <c r="AP3" s="1">
        <v>50</v>
      </c>
      <c r="AQ3" s="1">
        <v>50</v>
      </c>
      <c r="AR3" s="1"/>
      <c r="AS3" s="5">
        <v>50</v>
      </c>
      <c r="AT3" s="1">
        <v>50</v>
      </c>
      <c r="AU3" s="1">
        <v>47</v>
      </c>
      <c r="AV3" s="1"/>
    </row>
    <row r="4" spans="1:48" s="14" customFormat="1" ht="24.75" customHeight="1">
      <c r="A4" s="5">
        <v>2</v>
      </c>
      <c r="B4" s="4">
        <f t="shared" si="0"/>
        <v>1045</v>
      </c>
      <c r="C4" s="3">
        <f t="shared" si="1"/>
        <v>21</v>
      </c>
      <c r="D4" s="3">
        <f t="shared" si="2"/>
        <v>750</v>
      </c>
      <c r="E4" s="3">
        <f t="shared" si="3"/>
        <v>120</v>
      </c>
      <c r="F4" s="28">
        <f t="shared" si="4"/>
        <v>870</v>
      </c>
      <c r="G4" s="77" t="s">
        <v>120</v>
      </c>
      <c r="H4" s="78" t="s">
        <v>121</v>
      </c>
      <c r="I4" s="79">
        <v>1957</v>
      </c>
      <c r="J4" s="18" t="s">
        <v>122</v>
      </c>
      <c r="K4" s="1"/>
      <c r="L4" s="1"/>
      <c r="M4" s="1"/>
      <c r="N4" s="5">
        <v>50</v>
      </c>
      <c r="O4" s="1"/>
      <c r="P4" s="1"/>
      <c r="Q4" s="5">
        <v>50</v>
      </c>
      <c r="R4" s="1"/>
      <c r="S4" s="1"/>
      <c r="T4" s="1"/>
      <c r="U4" s="1"/>
      <c r="V4" s="1">
        <v>50</v>
      </c>
      <c r="W4" s="5">
        <v>50</v>
      </c>
      <c r="X4" s="1"/>
      <c r="Y4" s="5">
        <v>50</v>
      </c>
      <c r="Z4" s="1"/>
      <c r="AA4" s="5">
        <v>50</v>
      </c>
      <c r="AB4" s="1"/>
      <c r="AC4" s="1"/>
      <c r="AD4" s="1">
        <v>50</v>
      </c>
      <c r="AE4" s="1">
        <v>50</v>
      </c>
      <c r="AF4" s="1">
        <v>50</v>
      </c>
      <c r="AG4" s="1">
        <v>50</v>
      </c>
      <c r="AH4" s="1">
        <v>50</v>
      </c>
      <c r="AI4" s="1">
        <v>49</v>
      </c>
      <c r="AJ4" s="5">
        <v>50</v>
      </c>
      <c r="AK4" s="1"/>
      <c r="AL4" s="5">
        <v>50</v>
      </c>
      <c r="AM4" s="1">
        <v>50</v>
      </c>
      <c r="AN4" s="1">
        <v>49</v>
      </c>
      <c r="AO4" s="1"/>
      <c r="AP4" s="1">
        <v>49</v>
      </c>
      <c r="AQ4" s="1"/>
      <c r="AR4" s="1"/>
      <c r="AS4" s="1">
        <v>50</v>
      </c>
      <c r="AT4" s="5">
        <v>49</v>
      </c>
      <c r="AU4" s="1">
        <v>49</v>
      </c>
      <c r="AV4" s="1">
        <v>50</v>
      </c>
    </row>
    <row r="5" spans="1:48" s="14" customFormat="1" ht="24.75" customHeight="1">
      <c r="A5" s="5">
        <v>3</v>
      </c>
      <c r="B5" s="4">
        <f t="shared" si="0"/>
        <v>1325</v>
      </c>
      <c r="C5" s="3">
        <f t="shared" si="1"/>
        <v>28</v>
      </c>
      <c r="D5" s="3">
        <f t="shared" si="2"/>
        <v>724</v>
      </c>
      <c r="E5" s="3">
        <f t="shared" si="3"/>
        <v>120</v>
      </c>
      <c r="F5" s="28">
        <f t="shared" si="4"/>
        <v>844</v>
      </c>
      <c r="G5" s="62" t="s">
        <v>52</v>
      </c>
      <c r="H5" s="54" t="s">
        <v>53</v>
      </c>
      <c r="I5" s="38">
        <v>1959</v>
      </c>
      <c r="J5" s="36" t="s">
        <v>54</v>
      </c>
      <c r="K5" s="5">
        <v>49</v>
      </c>
      <c r="L5" s="1"/>
      <c r="M5" s="5">
        <v>48</v>
      </c>
      <c r="N5" s="1">
        <v>49</v>
      </c>
      <c r="O5" s="1"/>
      <c r="P5" s="1">
        <v>48</v>
      </c>
      <c r="Q5" s="1">
        <v>48</v>
      </c>
      <c r="R5" s="1">
        <v>47</v>
      </c>
      <c r="S5" s="1">
        <v>48</v>
      </c>
      <c r="T5" s="1"/>
      <c r="U5" s="1"/>
      <c r="V5" s="1">
        <v>47</v>
      </c>
      <c r="W5" s="29">
        <v>46</v>
      </c>
      <c r="X5" s="1">
        <v>46</v>
      </c>
      <c r="Y5" s="1">
        <v>49</v>
      </c>
      <c r="Z5" s="1">
        <v>47</v>
      </c>
      <c r="AA5" s="1">
        <v>48</v>
      </c>
      <c r="AB5" s="1">
        <v>48</v>
      </c>
      <c r="AC5" s="1">
        <v>47</v>
      </c>
      <c r="AD5" s="1">
        <v>49</v>
      </c>
      <c r="AE5" s="1">
        <v>45</v>
      </c>
      <c r="AF5" s="1">
        <v>46</v>
      </c>
      <c r="AG5" s="1">
        <v>45</v>
      </c>
      <c r="AH5" s="1"/>
      <c r="AI5" s="1"/>
      <c r="AJ5" s="5">
        <v>45</v>
      </c>
      <c r="AK5" s="1"/>
      <c r="AL5" s="1">
        <v>48</v>
      </c>
      <c r="AM5" s="5">
        <v>48</v>
      </c>
      <c r="AN5" s="1">
        <v>48</v>
      </c>
      <c r="AO5" s="1">
        <v>48</v>
      </c>
      <c r="AP5" s="1">
        <v>47</v>
      </c>
      <c r="AQ5" s="1">
        <v>48</v>
      </c>
      <c r="AR5" s="1"/>
      <c r="AS5" s="1"/>
      <c r="AT5" s="1">
        <v>47</v>
      </c>
      <c r="AU5" s="1"/>
      <c r="AV5" s="1">
        <v>46</v>
      </c>
    </row>
    <row r="6" spans="1:48" s="14" customFormat="1" ht="24.75" customHeight="1">
      <c r="A6" s="5">
        <v>4</v>
      </c>
      <c r="B6" s="4">
        <f t="shared" si="0"/>
        <v>1032</v>
      </c>
      <c r="C6" s="3">
        <f t="shared" si="1"/>
        <v>22</v>
      </c>
      <c r="D6" s="3">
        <f t="shared" si="2"/>
        <v>723</v>
      </c>
      <c r="E6" s="3">
        <f t="shared" si="3"/>
        <v>120</v>
      </c>
      <c r="F6" s="28">
        <f t="shared" si="4"/>
        <v>843</v>
      </c>
      <c r="G6" s="62" t="s">
        <v>58</v>
      </c>
      <c r="H6" s="54" t="s">
        <v>59</v>
      </c>
      <c r="I6" s="38">
        <v>1959</v>
      </c>
      <c r="J6" s="36" t="s">
        <v>60</v>
      </c>
      <c r="K6" s="5">
        <v>46</v>
      </c>
      <c r="L6" s="1">
        <v>49</v>
      </c>
      <c r="M6" s="5">
        <v>47</v>
      </c>
      <c r="N6" s="1"/>
      <c r="O6" s="1">
        <v>44</v>
      </c>
      <c r="P6" s="1">
        <v>44</v>
      </c>
      <c r="Q6" s="1">
        <v>45</v>
      </c>
      <c r="R6" s="1">
        <v>48</v>
      </c>
      <c r="S6" s="1"/>
      <c r="T6" s="1"/>
      <c r="U6" s="5">
        <v>49</v>
      </c>
      <c r="V6" s="1"/>
      <c r="W6" s="29">
        <v>48</v>
      </c>
      <c r="X6" s="1">
        <v>45</v>
      </c>
      <c r="Y6" s="5">
        <v>48</v>
      </c>
      <c r="Z6" s="1">
        <v>48</v>
      </c>
      <c r="AA6" s="1">
        <v>49</v>
      </c>
      <c r="AB6" s="1"/>
      <c r="AC6" s="1">
        <v>49</v>
      </c>
      <c r="AD6" s="1"/>
      <c r="AE6" s="5">
        <v>49</v>
      </c>
      <c r="AF6" s="1"/>
      <c r="AG6" s="1"/>
      <c r="AH6" s="1"/>
      <c r="AI6" s="1"/>
      <c r="AJ6" s="5">
        <v>44</v>
      </c>
      <c r="AK6" s="1"/>
      <c r="AL6" s="1"/>
      <c r="AM6" s="5">
        <v>50</v>
      </c>
      <c r="AN6" s="1"/>
      <c r="AO6" s="1">
        <v>47</v>
      </c>
      <c r="AP6" s="1"/>
      <c r="AQ6" s="1"/>
      <c r="AR6" s="1"/>
      <c r="AS6" s="5">
        <v>49</v>
      </c>
      <c r="AT6" s="1">
        <v>46</v>
      </c>
      <c r="AU6" s="1">
        <v>41</v>
      </c>
      <c r="AV6" s="1">
        <v>47</v>
      </c>
    </row>
    <row r="7" spans="1:48" s="14" customFormat="1" ht="24.75" customHeight="1">
      <c r="A7" s="5">
        <v>5</v>
      </c>
      <c r="B7" s="4">
        <f t="shared" si="0"/>
        <v>743</v>
      </c>
      <c r="C7" s="3">
        <f t="shared" si="1"/>
        <v>16</v>
      </c>
      <c r="D7" s="3">
        <f t="shared" si="2"/>
        <v>701</v>
      </c>
      <c r="E7" s="3">
        <f t="shared" si="3"/>
        <v>20</v>
      </c>
      <c r="F7" s="28">
        <f t="shared" si="4"/>
        <v>721</v>
      </c>
      <c r="G7" s="80" t="s">
        <v>87</v>
      </c>
      <c r="H7" s="81" t="s">
        <v>88</v>
      </c>
      <c r="I7" s="82">
        <v>1957</v>
      </c>
      <c r="J7" s="83" t="s">
        <v>76</v>
      </c>
      <c r="K7" s="1"/>
      <c r="L7" s="1"/>
      <c r="M7" s="1">
        <v>45</v>
      </c>
      <c r="N7" s="5">
        <v>45</v>
      </c>
      <c r="O7" s="1"/>
      <c r="P7" s="1"/>
      <c r="Q7" s="5">
        <v>44</v>
      </c>
      <c r="R7" s="1"/>
      <c r="S7" s="1"/>
      <c r="T7" s="1"/>
      <c r="U7" s="1"/>
      <c r="V7" s="1">
        <v>48</v>
      </c>
      <c r="W7" s="29">
        <v>47</v>
      </c>
      <c r="X7" s="1"/>
      <c r="Y7" s="1"/>
      <c r="Z7" s="1"/>
      <c r="AA7" s="5">
        <v>42</v>
      </c>
      <c r="AB7" s="1"/>
      <c r="AC7" s="1">
        <v>48</v>
      </c>
      <c r="AD7" s="1"/>
      <c r="AE7" s="5">
        <v>48</v>
      </c>
      <c r="AF7" s="1">
        <v>48</v>
      </c>
      <c r="AG7" s="1">
        <v>46</v>
      </c>
      <c r="AH7" s="1">
        <v>46</v>
      </c>
      <c r="AI7" s="1">
        <v>48</v>
      </c>
      <c r="AJ7" s="1">
        <v>50</v>
      </c>
      <c r="AK7" s="1"/>
      <c r="AL7" s="5">
        <v>48</v>
      </c>
      <c r="AM7" s="1"/>
      <c r="AN7" s="1"/>
      <c r="AO7" s="1"/>
      <c r="AP7" s="1"/>
      <c r="AQ7" s="1"/>
      <c r="AR7" s="1"/>
      <c r="AS7" s="1"/>
      <c r="AT7" s="1">
        <v>48</v>
      </c>
      <c r="AU7" s="1">
        <v>42</v>
      </c>
      <c r="AV7" s="1"/>
    </row>
    <row r="8" spans="1:48" s="14" customFormat="1" ht="24.75" customHeight="1">
      <c r="A8" s="5">
        <v>6</v>
      </c>
      <c r="B8" s="4">
        <f t="shared" si="0"/>
        <v>616</v>
      </c>
      <c r="C8" s="3">
        <f t="shared" si="1"/>
        <v>13</v>
      </c>
      <c r="D8" s="3">
        <f t="shared" si="2"/>
        <v>616</v>
      </c>
      <c r="E8" s="3">
        <f t="shared" si="3"/>
        <v>0</v>
      </c>
      <c r="F8" s="28">
        <f t="shared" si="4"/>
        <v>616</v>
      </c>
      <c r="G8" s="62" t="s">
        <v>64</v>
      </c>
      <c r="H8" s="54" t="s">
        <v>65</v>
      </c>
      <c r="I8" s="38">
        <v>1957</v>
      </c>
      <c r="J8" s="36" t="s">
        <v>57</v>
      </c>
      <c r="K8" s="1">
        <v>47</v>
      </c>
      <c r="L8" s="1"/>
      <c r="M8" s="1">
        <v>44</v>
      </c>
      <c r="N8" s="1">
        <v>47</v>
      </c>
      <c r="O8" s="1"/>
      <c r="P8" s="1">
        <v>47</v>
      </c>
      <c r="Q8" s="1">
        <v>47</v>
      </c>
      <c r="R8" s="1"/>
      <c r="S8" s="1">
        <v>47</v>
      </c>
      <c r="T8" s="1"/>
      <c r="U8" s="1"/>
      <c r="V8" s="1"/>
      <c r="W8" s="1">
        <v>49</v>
      </c>
      <c r="X8" s="1"/>
      <c r="Y8" s="1"/>
      <c r="Z8" s="1"/>
      <c r="AA8" s="1">
        <v>50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>
        <v>49</v>
      </c>
      <c r="AN8" s="1"/>
      <c r="AO8" s="1">
        <v>46</v>
      </c>
      <c r="AP8" s="1"/>
      <c r="AQ8" s="1"/>
      <c r="AR8" s="1"/>
      <c r="AS8" s="1">
        <v>49</v>
      </c>
      <c r="AT8" s="1">
        <v>49</v>
      </c>
      <c r="AU8" s="1"/>
      <c r="AV8" s="1">
        <v>45</v>
      </c>
    </row>
    <row r="9" spans="1:48" s="14" customFormat="1" ht="24.75" customHeight="1">
      <c r="A9" s="5">
        <v>7</v>
      </c>
      <c r="B9" s="4">
        <f t="shared" si="0"/>
        <v>540</v>
      </c>
      <c r="C9" s="3">
        <f t="shared" si="1"/>
        <v>11</v>
      </c>
      <c r="D9" s="3">
        <f t="shared" si="2"/>
        <v>540</v>
      </c>
      <c r="E9" s="3">
        <f t="shared" si="3"/>
        <v>0</v>
      </c>
      <c r="F9" s="28">
        <f t="shared" si="4"/>
        <v>540</v>
      </c>
      <c r="G9" s="80" t="s">
        <v>73</v>
      </c>
      <c r="H9" s="81" t="s">
        <v>74</v>
      </c>
      <c r="I9" s="82">
        <v>1961</v>
      </c>
      <c r="J9" s="83" t="s">
        <v>75</v>
      </c>
      <c r="K9" s="1"/>
      <c r="L9" s="1"/>
      <c r="M9" s="5">
        <v>50</v>
      </c>
      <c r="N9" s="1"/>
      <c r="O9" s="1"/>
      <c r="P9" s="1"/>
      <c r="Q9" s="5">
        <v>49</v>
      </c>
      <c r="R9" s="1">
        <v>49</v>
      </c>
      <c r="S9" s="1">
        <v>50</v>
      </c>
      <c r="T9" s="1"/>
      <c r="U9" s="1"/>
      <c r="V9" s="1"/>
      <c r="W9" s="5">
        <v>49</v>
      </c>
      <c r="X9" s="1">
        <v>49</v>
      </c>
      <c r="Y9" s="1"/>
      <c r="Z9" s="1"/>
      <c r="AA9" s="1"/>
      <c r="AB9" s="1"/>
      <c r="AC9" s="1"/>
      <c r="AD9" s="5">
        <v>50</v>
      </c>
      <c r="AE9" s="1">
        <v>49</v>
      </c>
      <c r="AF9" s="1"/>
      <c r="AG9" s="1">
        <v>48</v>
      </c>
      <c r="AH9" s="1"/>
      <c r="AI9" s="1"/>
      <c r="AJ9" s="1"/>
      <c r="AK9" s="1"/>
      <c r="AL9" s="1"/>
      <c r="AM9" s="1"/>
      <c r="AN9" s="1"/>
      <c r="AO9" s="1"/>
      <c r="AP9" s="1">
        <v>48</v>
      </c>
      <c r="AQ9" s="1"/>
      <c r="AR9" s="1"/>
      <c r="AS9" s="1"/>
      <c r="AT9" s="29">
        <v>49</v>
      </c>
      <c r="AU9" s="1"/>
      <c r="AV9" s="1"/>
    </row>
    <row r="10" spans="1:48" s="14" customFormat="1" ht="24.75" customHeight="1">
      <c r="A10" s="5">
        <v>8</v>
      </c>
      <c r="B10" s="4">
        <f t="shared" si="0"/>
        <v>530</v>
      </c>
      <c r="C10" s="3">
        <f t="shared" si="1"/>
        <v>11</v>
      </c>
      <c r="D10" s="3">
        <f t="shared" si="2"/>
        <v>530</v>
      </c>
      <c r="E10" s="3">
        <f t="shared" si="3"/>
        <v>0</v>
      </c>
      <c r="F10" s="28">
        <f t="shared" si="4"/>
        <v>530</v>
      </c>
      <c r="G10" s="62" t="s">
        <v>49</v>
      </c>
      <c r="H10" s="54" t="s">
        <v>50</v>
      </c>
      <c r="I10" s="38">
        <v>1960</v>
      </c>
      <c r="J10" s="36" t="s">
        <v>51</v>
      </c>
      <c r="K10" s="5">
        <v>50</v>
      </c>
      <c r="L10" s="1"/>
      <c r="M10" s="5">
        <v>49</v>
      </c>
      <c r="N10" s="5">
        <v>49</v>
      </c>
      <c r="O10" s="1"/>
      <c r="P10" s="1"/>
      <c r="Q10" s="5">
        <v>48</v>
      </c>
      <c r="R10" s="1"/>
      <c r="S10" s="1">
        <v>49</v>
      </c>
      <c r="T10" s="1"/>
      <c r="U10" s="1">
        <v>50</v>
      </c>
      <c r="V10" s="1"/>
      <c r="W10" s="1"/>
      <c r="X10" s="1"/>
      <c r="Y10" s="1"/>
      <c r="Z10" s="1"/>
      <c r="AA10" s="5">
        <v>48</v>
      </c>
      <c r="AB10" s="1"/>
      <c r="AC10" s="1"/>
      <c r="AD10" s="1"/>
      <c r="AE10" s="1">
        <v>48</v>
      </c>
      <c r="AF10" s="1"/>
      <c r="AG10" s="1"/>
      <c r="AH10" s="1">
        <v>47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5">
        <v>44</v>
      </c>
      <c r="AU10" s="1"/>
      <c r="AV10" s="1">
        <v>48</v>
      </c>
    </row>
    <row r="11" spans="1:48" s="14" customFormat="1" ht="24.75" customHeight="1">
      <c r="A11" s="5">
        <v>9</v>
      </c>
      <c r="B11" s="4">
        <f t="shared" si="0"/>
        <v>491</v>
      </c>
      <c r="C11" s="3">
        <f t="shared" si="1"/>
        <v>11</v>
      </c>
      <c r="D11" s="3">
        <f t="shared" si="2"/>
        <v>491</v>
      </c>
      <c r="E11" s="3">
        <f t="shared" si="3"/>
        <v>0</v>
      </c>
      <c r="F11" s="28">
        <f t="shared" si="4"/>
        <v>491</v>
      </c>
      <c r="G11" s="77" t="s">
        <v>117</v>
      </c>
      <c r="H11" s="78" t="s">
        <v>118</v>
      </c>
      <c r="I11" s="79">
        <v>1960</v>
      </c>
      <c r="J11" s="18" t="s">
        <v>119</v>
      </c>
      <c r="K11" s="1"/>
      <c r="L11" s="1"/>
      <c r="M11" s="1"/>
      <c r="N11" s="1"/>
      <c r="O11" s="1"/>
      <c r="P11" s="1"/>
      <c r="Q11" s="1">
        <v>40</v>
      </c>
      <c r="R11" s="1"/>
      <c r="S11" s="1"/>
      <c r="T11" s="1"/>
      <c r="U11" s="1">
        <v>47</v>
      </c>
      <c r="V11" s="1"/>
      <c r="W11" s="1">
        <v>44</v>
      </c>
      <c r="X11" s="1">
        <v>40</v>
      </c>
      <c r="Y11" s="1"/>
      <c r="Z11" s="1">
        <v>44</v>
      </c>
      <c r="AA11" s="1"/>
      <c r="AB11" s="1">
        <v>46</v>
      </c>
      <c r="AC11" s="1"/>
      <c r="AD11" s="1"/>
      <c r="AE11" s="1"/>
      <c r="AF11" s="1"/>
      <c r="AG11" s="1"/>
      <c r="AH11" s="1"/>
      <c r="AI11" s="1">
        <v>46</v>
      </c>
      <c r="AJ11" s="1"/>
      <c r="AK11" s="1"/>
      <c r="AL11" s="1">
        <v>47</v>
      </c>
      <c r="AM11" s="1">
        <v>46</v>
      </c>
      <c r="AN11" s="1"/>
      <c r="AO11" s="1"/>
      <c r="AP11" s="1"/>
      <c r="AQ11" s="1"/>
      <c r="AR11" s="1"/>
      <c r="AS11" s="1">
        <v>47</v>
      </c>
      <c r="AT11" s="1">
        <v>44</v>
      </c>
      <c r="AU11" s="1"/>
      <c r="AV11" s="1"/>
    </row>
    <row r="12" spans="1:48" s="14" customFormat="1" ht="24.75" customHeight="1">
      <c r="A12" s="5"/>
      <c r="B12" s="4">
        <f t="shared" si="0"/>
        <v>383</v>
      </c>
      <c r="C12" s="3">
        <f t="shared" si="1"/>
        <v>8</v>
      </c>
      <c r="D12" s="3">
        <f t="shared" si="2"/>
        <v>383</v>
      </c>
      <c r="E12" s="3">
        <f t="shared" si="3"/>
        <v>0</v>
      </c>
      <c r="F12" s="28">
        <f t="shared" si="4"/>
        <v>383</v>
      </c>
      <c r="G12" s="65" t="s">
        <v>97</v>
      </c>
      <c r="H12" s="58" t="s">
        <v>98</v>
      </c>
      <c r="I12" s="41">
        <v>57</v>
      </c>
      <c r="J12" s="22" t="s">
        <v>99</v>
      </c>
      <c r="K12" s="1"/>
      <c r="L12" s="1"/>
      <c r="M12" s="5"/>
      <c r="N12" s="5">
        <v>46</v>
      </c>
      <c r="O12" s="1"/>
      <c r="P12" s="1"/>
      <c r="Q12" s="1"/>
      <c r="R12" s="1"/>
      <c r="S12" s="1"/>
      <c r="T12" s="1"/>
      <c r="U12" s="5">
        <v>50</v>
      </c>
      <c r="V12" s="1"/>
      <c r="W12" s="29">
        <v>49</v>
      </c>
      <c r="X12" s="1"/>
      <c r="Y12" s="1"/>
      <c r="Z12" s="1"/>
      <c r="AA12" s="5">
        <v>47</v>
      </c>
      <c r="AB12" s="1">
        <v>49</v>
      </c>
      <c r="AC12" s="1"/>
      <c r="AD12" s="5">
        <v>46</v>
      </c>
      <c r="AE12" s="1"/>
      <c r="AF12" s="1">
        <v>49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29">
        <v>47</v>
      </c>
      <c r="AU12" s="1"/>
      <c r="AV12" s="1"/>
    </row>
    <row r="13" spans="1:48" s="14" customFormat="1" ht="24.75" customHeight="1">
      <c r="A13" s="5"/>
      <c r="B13" s="4">
        <f t="shared" si="0"/>
        <v>338</v>
      </c>
      <c r="C13" s="3">
        <f t="shared" si="1"/>
        <v>7</v>
      </c>
      <c r="D13" s="3">
        <f t="shared" si="2"/>
        <v>338</v>
      </c>
      <c r="E13" s="3">
        <f t="shared" si="3"/>
        <v>0</v>
      </c>
      <c r="F13" s="28">
        <f t="shared" si="4"/>
        <v>338</v>
      </c>
      <c r="G13" s="30" t="s">
        <v>123</v>
      </c>
      <c r="H13" s="55" t="s">
        <v>69</v>
      </c>
      <c r="I13" s="24">
        <v>1958</v>
      </c>
      <c r="J13" s="16" t="s">
        <v>124</v>
      </c>
      <c r="K13" s="1"/>
      <c r="L13" s="1"/>
      <c r="M13" s="1"/>
      <c r="N13" s="1"/>
      <c r="O13" s="1"/>
      <c r="P13" s="1"/>
      <c r="Q13" s="5">
        <v>47</v>
      </c>
      <c r="R13" s="1"/>
      <c r="S13" s="1"/>
      <c r="T13" s="1"/>
      <c r="U13" s="1"/>
      <c r="V13" s="1"/>
      <c r="W13" s="29">
        <v>50</v>
      </c>
      <c r="X13" s="1"/>
      <c r="Y13" s="5">
        <v>49</v>
      </c>
      <c r="Z13" s="1"/>
      <c r="AA13" s="1"/>
      <c r="AB13" s="1"/>
      <c r="AC13" s="1"/>
      <c r="AD13" s="5">
        <v>48</v>
      </c>
      <c r="AE13" s="1"/>
      <c r="AF13" s="1"/>
      <c r="AG13" s="1"/>
      <c r="AH13" s="1">
        <v>48</v>
      </c>
      <c r="AI13" s="1"/>
      <c r="AJ13" s="1"/>
      <c r="AK13" s="1"/>
      <c r="AL13" s="1"/>
      <c r="AM13" s="1"/>
      <c r="AN13" s="1"/>
      <c r="AO13" s="1"/>
      <c r="AP13" s="1"/>
      <c r="AQ13" s="1">
        <v>49</v>
      </c>
      <c r="AR13" s="1"/>
      <c r="AS13" s="1"/>
      <c r="AT13" s="1">
        <v>47</v>
      </c>
      <c r="AU13" s="1"/>
      <c r="AV13" s="1"/>
    </row>
    <row r="14" spans="1:48" s="14" customFormat="1" ht="24.75" customHeight="1">
      <c r="A14" s="5"/>
      <c r="B14" s="4">
        <f t="shared" si="0"/>
        <v>269</v>
      </c>
      <c r="C14" s="3">
        <f t="shared" si="1"/>
        <v>6</v>
      </c>
      <c r="D14" s="3">
        <f t="shared" si="2"/>
        <v>269</v>
      </c>
      <c r="E14" s="3">
        <f t="shared" si="3"/>
        <v>0</v>
      </c>
      <c r="F14" s="28">
        <f t="shared" si="4"/>
        <v>269</v>
      </c>
      <c r="G14" s="64" t="s">
        <v>55</v>
      </c>
      <c r="H14" s="57" t="s">
        <v>56</v>
      </c>
      <c r="I14" s="40">
        <v>1957</v>
      </c>
      <c r="J14" s="15" t="s">
        <v>57</v>
      </c>
      <c r="K14" s="5">
        <v>47</v>
      </c>
      <c r="L14" s="1"/>
      <c r="M14" s="1">
        <v>41</v>
      </c>
      <c r="N14" s="1"/>
      <c r="O14" s="1"/>
      <c r="P14" s="1">
        <v>45</v>
      </c>
      <c r="Q14" s="1"/>
      <c r="R14" s="1">
        <v>45</v>
      </c>
      <c r="S14" s="1"/>
      <c r="T14" s="1"/>
      <c r="U14" s="1"/>
      <c r="V14" s="1">
        <v>45</v>
      </c>
      <c r="W14" s="1"/>
      <c r="X14" s="1"/>
      <c r="Y14" s="1"/>
      <c r="Z14" s="1">
        <v>46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14" customFormat="1" ht="24.75" customHeight="1">
      <c r="A15" s="5"/>
      <c r="B15" s="4">
        <f t="shared" si="0"/>
        <v>246</v>
      </c>
      <c r="C15" s="3">
        <f t="shared" si="1"/>
        <v>6</v>
      </c>
      <c r="D15" s="3">
        <f t="shared" si="2"/>
        <v>246</v>
      </c>
      <c r="E15" s="3">
        <f t="shared" si="3"/>
        <v>0</v>
      </c>
      <c r="F15" s="28">
        <f t="shared" si="4"/>
        <v>246</v>
      </c>
      <c r="G15" s="63" t="s">
        <v>89</v>
      </c>
      <c r="H15" s="56" t="s">
        <v>88</v>
      </c>
      <c r="I15" s="39">
        <v>1961</v>
      </c>
      <c r="J15" s="20" t="s">
        <v>90</v>
      </c>
      <c r="K15" s="1"/>
      <c r="L15" s="1"/>
      <c r="M15" s="1">
        <v>43</v>
      </c>
      <c r="N15" s="1"/>
      <c r="O15" s="1"/>
      <c r="P15" s="1"/>
      <c r="Q15" s="1"/>
      <c r="R15" s="1"/>
      <c r="S15" s="1"/>
      <c r="T15" s="1">
        <v>47</v>
      </c>
      <c r="U15" s="1"/>
      <c r="V15" s="1"/>
      <c r="W15" s="1"/>
      <c r="X15" s="1">
        <v>44</v>
      </c>
      <c r="Y15" s="1"/>
      <c r="Z15" s="1"/>
      <c r="AA15" s="5">
        <v>36</v>
      </c>
      <c r="AB15" s="1"/>
      <c r="AC15" s="1"/>
      <c r="AD15" s="1"/>
      <c r="AE15" s="1"/>
      <c r="AF15" s="1"/>
      <c r="AG15" s="1"/>
      <c r="AH15" s="1"/>
      <c r="AI15" s="1"/>
      <c r="AJ15" s="1"/>
      <c r="AK15" s="1">
        <v>46</v>
      </c>
      <c r="AL15" s="1"/>
      <c r="AM15" s="1"/>
      <c r="AN15" s="1"/>
      <c r="AO15" s="1"/>
      <c r="AP15" s="1"/>
      <c r="AQ15" s="1"/>
      <c r="AR15" s="1"/>
      <c r="AS15" s="1"/>
      <c r="AT15" s="1">
        <v>30</v>
      </c>
      <c r="AU15" s="1"/>
      <c r="AV15" s="1"/>
    </row>
    <row r="16" spans="1:48" s="14" customFormat="1" ht="24.75" customHeight="1">
      <c r="A16" s="5"/>
      <c r="B16" s="4">
        <f t="shared" si="0"/>
        <v>218</v>
      </c>
      <c r="C16" s="3">
        <f t="shared" si="1"/>
        <v>5</v>
      </c>
      <c r="D16" s="3">
        <f t="shared" si="2"/>
        <v>218</v>
      </c>
      <c r="E16" s="3">
        <f t="shared" si="3"/>
        <v>0</v>
      </c>
      <c r="F16" s="28">
        <f t="shared" si="4"/>
        <v>218</v>
      </c>
      <c r="G16" s="30" t="s">
        <v>85</v>
      </c>
      <c r="H16" s="55" t="s">
        <v>71</v>
      </c>
      <c r="I16" s="24">
        <v>1961</v>
      </c>
      <c r="J16" s="16" t="s">
        <v>86</v>
      </c>
      <c r="K16" s="1"/>
      <c r="L16" s="1"/>
      <c r="M16" s="1">
        <v>46</v>
      </c>
      <c r="N16" s="1"/>
      <c r="O16" s="1"/>
      <c r="P16" s="1"/>
      <c r="Q16" s="5">
        <v>43</v>
      </c>
      <c r="R16" s="1"/>
      <c r="S16" s="1"/>
      <c r="T16" s="1"/>
      <c r="U16" s="1"/>
      <c r="V16" s="1"/>
      <c r="W16" s="1"/>
      <c r="X16" s="1"/>
      <c r="Y16" s="1"/>
      <c r="Z16" s="1"/>
      <c r="AA16" s="5">
        <v>45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>
        <v>48</v>
      </c>
      <c r="AT16" s="1">
        <v>36</v>
      </c>
      <c r="AU16" s="1"/>
      <c r="AV16" s="1"/>
    </row>
    <row r="17" spans="1:48" s="14" customFormat="1" ht="24.75" customHeight="1">
      <c r="A17" s="5"/>
      <c r="B17" s="4">
        <f t="shared" si="0"/>
        <v>191</v>
      </c>
      <c r="C17" s="3">
        <f t="shared" si="1"/>
        <v>4</v>
      </c>
      <c r="D17" s="3">
        <f t="shared" si="2"/>
        <v>191</v>
      </c>
      <c r="E17" s="3">
        <f t="shared" si="3"/>
        <v>0</v>
      </c>
      <c r="F17" s="28">
        <f t="shared" si="4"/>
        <v>191</v>
      </c>
      <c r="G17" s="66" t="s">
        <v>183</v>
      </c>
      <c r="H17" s="55" t="s">
        <v>184</v>
      </c>
      <c r="I17" s="42">
        <v>1958</v>
      </c>
      <c r="J17" s="33" t="s">
        <v>185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5">
        <v>48</v>
      </c>
      <c r="X17" s="1"/>
      <c r="Y17" s="1"/>
      <c r="Z17" s="1"/>
      <c r="AA17" s="5"/>
      <c r="AB17" s="1"/>
      <c r="AC17" s="1"/>
      <c r="AD17" s="5">
        <v>47</v>
      </c>
      <c r="AE17" s="5">
        <v>50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9">
        <v>46</v>
      </c>
      <c r="AU17" s="1"/>
      <c r="AV17" s="1"/>
    </row>
    <row r="18" spans="1:48" s="14" customFormat="1" ht="24.75" customHeight="1">
      <c r="A18" s="5"/>
      <c r="B18" s="4">
        <f t="shared" si="0"/>
        <v>188</v>
      </c>
      <c r="C18" s="3">
        <f t="shared" si="1"/>
        <v>4</v>
      </c>
      <c r="D18" s="3">
        <f t="shared" si="2"/>
        <v>188</v>
      </c>
      <c r="E18" s="3">
        <f t="shared" si="3"/>
        <v>0</v>
      </c>
      <c r="F18" s="28">
        <f t="shared" si="4"/>
        <v>188</v>
      </c>
      <c r="G18" s="30" t="s">
        <v>110</v>
      </c>
      <c r="H18" s="55" t="s">
        <v>111</v>
      </c>
      <c r="I18" s="24">
        <v>1960</v>
      </c>
      <c r="J18" s="16" t="s">
        <v>106</v>
      </c>
      <c r="K18" s="1"/>
      <c r="L18" s="1"/>
      <c r="M18" s="1"/>
      <c r="N18" s="1">
        <v>48</v>
      </c>
      <c r="O18" s="1"/>
      <c r="P18" s="1"/>
      <c r="Q18" s="1">
        <v>44</v>
      </c>
      <c r="R18" s="1"/>
      <c r="S18" s="1"/>
      <c r="T18" s="1"/>
      <c r="U18" s="1"/>
      <c r="V18" s="1"/>
      <c r="W18" s="1"/>
      <c r="X18" s="1"/>
      <c r="Y18" s="1"/>
      <c r="Z18" s="1"/>
      <c r="AA18" s="1">
        <v>47</v>
      </c>
      <c r="AB18" s="1"/>
      <c r="AC18" s="1"/>
      <c r="AD18" s="1"/>
      <c r="AE18" s="1"/>
      <c r="AF18" s="1"/>
      <c r="AG18" s="1"/>
      <c r="AH18" s="1"/>
      <c r="AI18" s="1"/>
      <c r="AJ18" s="1">
        <v>49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14" customFormat="1" ht="24.75" customHeight="1">
      <c r="A19" s="5"/>
      <c r="B19" s="4">
        <f t="shared" si="0"/>
        <v>184</v>
      </c>
      <c r="C19" s="3">
        <f t="shared" si="1"/>
        <v>4</v>
      </c>
      <c r="D19" s="3">
        <f t="shared" si="2"/>
        <v>184</v>
      </c>
      <c r="E19" s="3">
        <f t="shared" si="3"/>
        <v>0</v>
      </c>
      <c r="F19" s="28">
        <f t="shared" si="4"/>
        <v>184</v>
      </c>
      <c r="G19" s="30" t="s">
        <v>77</v>
      </c>
      <c r="H19" s="55" t="s">
        <v>128</v>
      </c>
      <c r="I19" s="24">
        <v>1957</v>
      </c>
      <c r="J19" s="16" t="s">
        <v>78</v>
      </c>
      <c r="K19" s="1"/>
      <c r="L19" s="1"/>
      <c r="M19" s="1">
        <v>49</v>
      </c>
      <c r="N19" s="1"/>
      <c r="O19" s="1"/>
      <c r="P19" s="1"/>
      <c r="Q19" s="5">
        <v>45</v>
      </c>
      <c r="R19" s="1"/>
      <c r="S19" s="1"/>
      <c r="T19" s="1"/>
      <c r="U19" s="1"/>
      <c r="V19" s="1"/>
      <c r="W19" s="1"/>
      <c r="X19" s="1"/>
      <c r="Y19" s="1"/>
      <c r="Z19" s="1"/>
      <c r="AA19" s="5">
        <v>46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>
        <v>44</v>
      </c>
      <c r="AV19" s="1"/>
    </row>
    <row r="20" spans="1:48" s="14" customFormat="1" ht="24.75" customHeight="1">
      <c r="A20" s="5"/>
      <c r="B20" s="4">
        <f t="shared" si="0"/>
        <v>176</v>
      </c>
      <c r="C20" s="3">
        <f t="shared" si="1"/>
        <v>4</v>
      </c>
      <c r="D20" s="3">
        <f t="shared" si="2"/>
        <v>176</v>
      </c>
      <c r="E20" s="3">
        <f t="shared" si="3"/>
        <v>0</v>
      </c>
      <c r="F20" s="28">
        <f t="shared" si="4"/>
        <v>176</v>
      </c>
      <c r="G20" s="30" t="s">
        <v>188</v>
      </c>
      <c r="H20" s="55" t="s">
        <v>108</v>
      </c>
      <c r="I20" s="43">
        <v>1961</v>
      </c>
      <c r="J20" s="11" t="s">
        <v>189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5">
        <v>46</v>
      </c>
      <c r="X20" s="1"/>
      <c r="Y20" s="1"/>
      <c r="Z20" s="1"/>
      <c r="AA20" s="5">
        <v>43</v>
      </c>
      <c r="AB20" s="1"/>
      <c r="AC20" s="1"/>
      <c r="AD20" s="1"/>
      <c r="AE20" s="1">
        <v>46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>
        <v>41</v>
      </c>
      <c r="AU20" s="1"/>
      <c r="AV20" s="1"/>
    </row>
    <row r="21" spans="1:48" s="14" customFormat="1" ht="24.75" customHeight="1">
      <c r="A21" s="5"/>
      <c r="B21" s="4">
        <f t="shared" si="0"/>
        <v>149</v>
      </c>
      <c r="C21" s="3">
        <f t="shared" si="1"/>
        <v>4</v>
      </c>
      <c r="D21" s="3">
        <f t="shared" si="2"/>
        <v>149</v>
      </c>
      <c r="E21" s="3">
        <f t="shared" si="3"/>
        <v>0</v>
      </c>
      <c r="F21" s="28">
        <f t="shared" si="4"/>
        <v>149</v>
      </c>
      <c r="G21" s="30" t="s">
        <v>212</v>
      </c>
      <c r="H21" s="55" t="s">
        <v>140</v>
      </c>
      <c r="I21" s="44" t="s">
        <v>209</v>
      </c>
      <c r="J21" s="31" t="s">
        <v>210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>
        <v>41</v>
      </c>
      <c r="Y21" s="1"/>
      <c r="Z21" s="1"/>
      <c r="AA21" s="5">
        <v>34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5">
        <v>47</v>
      </c>
      <c r="AN21" s="1"/>
      <c r="AO21" s="1"/>
      <c r="AP21" s="1"/>
      <c r="AQ21" s="1"/>
      <c r="AR21" s="1"/>
      <c r="AS21" s="1"/>
      <c r="AT21" s="1">
        <v>27</v>
      </c>
      <c r="AU21" s="1"/>
      <c r="AV21" s="1"/>
    </row>
    <row r="22" spans="1:48" s="14" customFormat="1" ht="24.75" customHeight="1">
      <c r="A22" s="5"/>
      <c r="B22" s="4">
        <f t="shared" si="0"/>
        <v>149</v>
      </c>
      <c r="C22" s="3">
        <f t="shared" si="1"/>
        <v>3</v>
      </c>
      <c r="D22" s="3">
        <f t="shared" si="2"/>
        <v>149</v>
      </c>
      <c r="E22" s="3">
        <f t="shared" si="3"/>
        <v>0</v>
      </c>
      <c r="F22" s="28">
        <f t="shared" si="4"/>
        <v>149</v>
      </c>
      <c r="G22" s="30" t="s">
        <v>198</v>
      </c>
      <c r="H22" s="55" t="s">
        <v>199</v>
      </c>
      <c r="I22" s="24">
        <v>57</v>
      </c>
      <c r="J22" s="30" t="s">
        <v>185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5"/>
      <c r="X22" s="1"/>
      <c r="Y22" s="1">
        <v>50</v>
      </c>
      <c r="Z22" s="1"/>
      <c r="AA22" s="1"/>
      <c r="AB22" s="1"/>
      <c r="AC22" s="1"/>
      <c r="AD22" s="5">
        <v>49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29">
        <v>50</v>
      </c>
      <c r="AU22" s="1"/>
      <c r="AV22" s="1"/>
    </row>
    <row r="23" spans="1:48" s="14" customFormat="1" ht="24.75" customHeight="1">
      <c r="A23" s="5"/>
      <c r="B23" s="4">
        <f t="shared" si="0"/>
        <v>146</v>
      </c>
      <c r="C23" s="3">
        <f t="shared" si="1"/>
        <v>3</v>
      </c>
      <c r="D23" s="3">
        <f t="shared" si="2"/>
        <v>146</v>
      </c>
      <c r="E23" s="3">
        <f t="shared" si="3"/>
        <v>0</v>
      </c>
      <c r="F23" s="28">
        <f t="shared" si="4"/>
        <v>146</v>
      </c>
      <c r="G23" s="30" t="s">
        <v>215</v>
      </c>
      <c r="H23" s="55" t="s">
        <v>216</v>
      </c>
      <c r="I23" s="44">
        <v>61</v>
      </c>
      <c r="J23" s="31" t="s">
        <v>78</v>
      </c>
      <c r="K23" s="1"/>
      <c r="L23" s="1"/>
      <c r="M23" s="1"/>
      <c r="N23" s="1"/>
      <c r="O23" s="1"/>
      <c r="P23" s="1"/>
      <c r="Q23" s="1"/>
      <c r="R23" s="1"/>
      <c r="S23" s="1"/>
      <c r="T23" s="1">
        <v>50</v>
      </c>
      <c r="U23" s="1"/>
      <c r="V23" s="1"/>
      <c r="W23" s="29"/>
      <c r="X23" s="1"/>
      <c r="Y23" s="1"/>
      <c r="Z23" s="1"/>
      <c r="AA23" s="5">
        <v>49</v>
      </c>
      <c r="AB23" s="1"/>
      <c r="AC23" s="1"/>
      <c r="AD23" s="1"/>
      <c r="AE23" s="1"/>
      <c r="AF23" s="1"/>
      <c r="AG23" s="1">
        <v>47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14" customFormat="1" ht="24.75" customHeight="1">
      <c r="A24" s="5"/>
      <c r="B24" s="4">
        <f t="shared" si="0"/>
        <v>146</v>
      </c>
      <c r="C24" s="3">
        <f t="shared" si="1"/>
        <v>3</v>
      </c>
      <c r="D24" s="3">
        <f t="shared" si="2"/>
        <v>146</v>
      </c>
      <c r="E24" s="3">
        <f t="shared" si="3"/>
        <v>0</v>
      </c>
      <c r="F24" s="28">
        <f t="shared" si="4"/>
        <v>146</v>
      </c>
      <c r="G24" s="30" t="s">
        <v>192</v>
      </c>
      <c r="H24" s="55" t="s">
        <v>193</v>
      </c>
      <c r="I24" s="24">
        <v>1960</v>
      </c>
      <c r="J24" s="16" t="s">
        <v>194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v>49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>
        <v>49</v>
      </c>
      <c r="AP24" s="1"/>
      <c r="AQ24" s="1"/>
      <c r="AR24" s="1"/>
      <c r="AS24" s="1"/>
      <c r="AT24" s="1">
        <v>48</v>
      </c>
      <c r="AU24" s="1"/>
      <c r="AV24" s="1"/>
    </row>
    <row r="25" spans="1:48" s="14" customFormat="1" ht="24.75" customHeight="1">
      <c r="A25" s="5"/>
      <c r="B25" s="4">
        <f t="shared" si="0"/>
        <v>139</v>
      </c>
      <c r="C25" s="3">
        <f t="shared" si="1"/>
        <v>3</v>
      </c>
      <c r="D25" s="3">
        <f t="shared" si="2"/>
        <v>139</v>
      </c>
      <c r="E25" s="3">
        <f t="shared" si="3"/>
        <v>0</v>
      </c>
      <c r="F25" s="28">
        <f t="shared" si="4"/>
        <v>139</v>
      </c>
      <c r="G25" s="30" t="s">
        <v>70</v>
      </c>
      <c r="H25" s="55" t="s">
        <v>71</v>
      </c>
      <c r="I25" s="43">
        <v>1960</v>
      </c>
      <c r="J25" s="11" t="s">
        <v>72</v>
      </c>
      <c r="K25" s="1"/>
      <c r="L25" s="1">
        <v>47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>
        <v>45</v>
      </c>
      <c r="AP25" s="1"/>
      <c r="AQ25" s="1">
        <v>47</v>
      </c>
      <c r="AR25" s="1"/>
      <c r="AS25" s="1"/>
      <c r="AT25" s="1"/>
      <c r="AU25" s="1"/>
      <c r="AV25" s="1"/>
    </row>
    <row r="26" spans="1:48" s="14" customFormat="1" ht="24.75" customHeight="1">
      <c r="A26" s="5"/>
      <c r="B26" s="4">
        <f t="shared" si="0"/>
        <v>138</v>
      </c>
      <c r="C26" s="3">
        <f t="shared" si="1"/>
        <v>3</v>
      </c>
      <c r="D26" s="3">
        <f t="shared" si="2"/>
        <v>138</v>
      </c>
      <c r="E26" s="3">
        <f t="shared" si="3"/>
        <v>0</v>
      </c>
      <c r="F26" s="28">
        <f t="shared" si="4"/>
        <v>138</v>
      </c>
      <c r="G26" s="64" t="s">
        <v>105</v>
      </c>
      <c r="H26" s="57" t="s">
        <v>104</v>
      </c>
      <c r="I26" s="40">
        <v>1958</v>
      </c>
      <c r="J26" s="15" t="s">
        <v>54</v>
      </c>
      <c r="K26" s="1"/>
      <c r="L26" s="1"/>
      <c r="N26" s="1">
        <v>46</v>
      </c>
      <c r="O26" s="1"/>
      <c r="P26" s="1">
        <v>46</v>
      </c>
      <c r="Q26" s="1"/>
      <c r="R26" s="1"/>
      <c r="S26" s="1"/>
      <c r="T26" s="1"/>
      <c r="U26" s="1"/>
      <c r="V26" s="1">
        <v>46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s="14" customFormat="1" ht="24.75" customHeight="1">
      <c r="A27" s="5"/>
      <c r="B27" s="4">
        <f t="shared" si="0"/>
        <v>133</v>
      </c>
      <c r="C27" s="3">
        <f t="shared" si="1"/>
        <v>3</v>
      </c>
      <c r="D27" s="3">
        <f t="shared" si="2"/>
        <v>133</v>
      </c>
      <c r="E27" s="3">
        <f t="shared" si="3"/>
        <v>0</v>
      </c>
      <c r="F27" s="28">
        <f t="shared" si="4"/>
        <v>133</v>
      </c>
      <c r="G27" s="63" t="s">
        <v>82</v>
      </c>
      <c r="H27" s="56" t="s">
        <v>83</v>
      </c>
      <c r="I27" s="39">
        <v>1960</v>
      </c>
      <c r="J27" s="20" t="s">
        <v>84</v>
      </c>
      <c r="K27" s="1"/>
      <c r="L27" s="1"/>
      <c r="M27" s="1">
        <v>47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>
        <v>49</v>
      </c>
      <c r="AL27" s="1"/>
      <c r="AM27" s="1"/>
      <c r="AN27" s="1"/>
      <c r="AO27" s="1"/>
      <c r="AP27" s="1"/>
      <c r="AQ27" s="1"/>
      <c r="AR27" s="1"/>
      <c r="AS27" s="1"/>
      <c r="AT27" s="1">
        <v>37</v>
      </c>
      <c r="AU27" s="1"/>
      <c r="AV27" s="1"/>
    </row>
    <row r="28" spans="1:48" s="14" customFormat="1" ht="24.75" customHeight="1">
      <c r="A28" s="5"/>
      <c r="B28" s="4">
        <f t="shared" si="0"/>
        <v>126</v>
      </c>
      <c r="C28" s="3">
        <f t="shared" si="1"/>
        <v>3</v>
      </c>
      <c r="D28" s="3">
        <f t="shared" si="2"/>
        <v>126</v>
      </c>
      <c r="E28" s="3">
        <f t="shared" si="3"/>
        <v>0</v>
      </c>
      <c r="F28" s="28">
        <f t="shared" si="4"/>
        <v>126</v>
      </c>
      <c r="G28" s="63" t="s">
        <v>91</v>
      </c>
      <c r="H28" s="56" t="s">
        <v>92</v>
      </c>
      <c r="I28" s="39">
        <v>1959</v>
      </c>
      <c r="J28" s="20" t="s">
        <v>93</v>
      </c>
      <c r="K28" s="1"/>
      <c r="L28" s="1"/>
      <c r="M28" s="1">
        <v>42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5">
        <v>35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5">
        <v>49</v>
      </c>
      <c r="AN28" s="1"/>
      <c r="AO28" s="1"/>
      <c r="AP28" s="1"/>
      <c r="AQ28" s="1"/>
      <c r="AR28" s="1"/>
      <c r="AS28" s="1"/>
      <c r="AT28" s="1"/>
      <c r="AU28" s="1"/>
      <c r="AV28" s="1"/>
    </row>
    <row r="29" spans="1:48" s="14" customFormat="1" ht="24.75" customHeight="1">
      <c r="A29" s="5"/>
      <c r="B29" s="4">
        <f t="shared" si="0"/>
        <v>97</v>
      </c>
      <c r="C29" s="3">
        <f t="shared" si="1"/>
        <v>2</v>
      </c>
      <c r="D29" s="3">
        <f t="shared" si="2"/>
        <v>97</v>
      </c>
      <c r="E29" s="3">
        <f t="shared" si="3"/>
        <v>0</v>
      </c>
      <c r="F29" s="28">
        <f t="shared" si="4"/>
        <v>97</v>
      </c>
      <c r="G29" s="30" t="s">
        <v>214</v>
      </c>
      <c r="H29" s="55" t="s">
        <v>201</v>
      </c>
      <c r="I29" s="44" t="s">
        <v>202</v>
      </c>
      <c r="J29" s="31" t="s">
        <v>200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5"/>
      <c r="X29" s="1">
        <v>48</v>
      </c>
      <c r="Y29" s="5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>
        <v>49</v>
      </c>
    </row>
    <row r="30" spans="1:48" s="14" customFormat="1" ht="24.75" customHeight="1">
      <c r="A30" s="5"/>
      <c r="B30" s="4">
        <f t="shared" si="0"/>
        <v>95</v>
      </c>
      <c r="C30" s="3">
        <f t="shared" si="1"/>
        <v>2</v>
      </c>
      <c r="D30" s="3">
        <f t="shared" si="2"/>
        <v>95</v>
      </c>
      <c r="E30" s="3">
        <f t="shared" si="3"/>
        <v>0</v>
      </c>
      <c r="F30" s="28">
        <f t="shared" si="4"/>
        <v>95</v>
      </c>
      <c r="G30" s="63" t="s">
        <v>79</v>
      </c>
      <c r="H30" s="56" t="s">
        <v>80</v>
      </c>
      <c r="I30" s="39">
        <v>1960</v>
      </c>
      <c r="J30" s="20" t="s">
        <v>81</v>
      </c>
      <c r="K30" s="1"/>
      <c r="L30" s="1"/>
      <c r="M30" s="1">
        <v>48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v>47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s="14" customFormat="1" ht="12.75">
      <c r="A31" s="5"/>
      <c r="B31" s="4">
        <f t="shared" si="0"/>
        <v>93</v>
      </c>
      <c r="C31" s="3">
        <f t="shared" si="1"/>
        <v>2</v>
      </c>
      <c r="D31" s="3">
        <f t="shared" si="2"/>
        <v>93</v>
      </c>
      <c r="E31" s="3">
        <f t="shared" si="3"/>
        <v>0</v>
      </c>
      <c r="F31" s="28">
        <f t="shared" si="4"/>
        <v>93</v>
      </c>
      <c r="G31" s="69" t="s">
        <v>245</v>
      </c>
      <c r="H31" s="55" t="s">
        <v>246</v>
      </c>
      <c r="I31" s="47">
        <v>1961</v>
      </c>
      <c r="J31" s="25" t="s">
        <v>247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9"/>
      <c r="X31" s="1"/>
      <c r="Y31" s="5"/>
      <c r="Z31" s="1"/>
      <c r="AA31" s="1"/>
      <c r="AB31" s="1"/>
      <c r="AC31" s="1"/>
      <c r="AD31" s="1"/>
      <c r="AE31" s="1">
        <v>47</v>
      </c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>
        <v>46</v>
      </c>
      <c r="AU31" s="1"/>
      <c r="AV31" s="1"/>
    </row>
    <row r="32" spans="1:48" s="14" customFormat="1" ht="12.75">
      <c r="A32" s="5"/>
      <c r="B32" s="4">
        <f t="shared" si="0"/>
        <v>90</v>
      </c>
      <c r="C32" s="3">
        <f t="shared" si="1"/>
        <v>2</v>
      </c>
      <c r="D32" s="3">
        <f t="shared" si="2"/>
        <v>90</v>
      </c>
      <c r="E32" s="3">
        <f t="shared" si="3"/>
        <v>0</v>
      </c>
      <c r="F32" s="28">
        <f t="shared" si="4"/>
        <v>90</v>
      </c>
      <c r="G32" s="65" t="s">
        <v>100</v>
      </c>
      <c r="H32" s="58" t="s">
        <v>101</v>
      </c>
      <c r="I32" s="41"/>
      <c r="J32" s="22"/>
      <c r="K32" s="1"/>
      <c r="L32" s="1"/>
      <c r="M32" s="1"/>
      <c r="N32" s="5">
        <v>44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5">
        <v>46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s="14" customFormat="1" ht="12.75">
      <c r="A33" s="5"/>
      <c r="B33" s="4">
        <f t="shared" si="0"/>
        <v>89</v>
      </c>
      <c r="C33" s="3">
        <f t="shared" si="1"/>
        <v>2</v>
      </c>
      <c r="D33" s="3">
        <f t="shared" si="2"/>
        <v>89</v>
      </c>
      <c r="E33" s="3">
        <f t="shared" si="3"/>
        <v>0</v>
      </c>
      <c r="F33" s="28">
        <f t="shared" si="4"/>
        <v>89</v>
      </c>
      <c r="G33" s="20" t="s">
        <v>249</v>
      </c>
      <c r="H33" s="20" t="s">
        <v>250</v>
      </c>
      <c r="I33" s="20" t="s">
        <v>248</v>
      </c>
      <c r="J33" s="20" t="s">
        <v>185</v>
      </c>
      <c r="K33" s="1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"/>
      <c r="AB33" s="1"/>
      <c r="AC33" s="1"/>
      <c r="AD33" s="1"/>
      <c r="AE33" s="1"/>
      <c r="AF33" s="1">
        <v>47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>
        <v>42</v>
      </c>
      <c r="AU33" s="1"/>
      <c r="AV33" s="1"/>
    </row>
    <row r="34" spans="1:48" s="14" customFormat="1" ht="12.75">
      <c r="A34" s="5"/>
      <c r="B34" s="4">
        <f t="shared" si="0"/>
        <v>88</v>
      </c>
      <c r="C34" s="3">
        <f t="shared" si="1"/>
        <v>2</v>
      </c>
      <c r="D34" s="3">
        <f t="shared" si="2"/>
        <v>88</v>
      </c>
      <c r="E34" s="3">
        <f t="shared" si="3"/>
        <v>0</v>
      </c>
      <c r="F34" s="28">
        <f t="shared" si="4"/>
        <v>88</v>
      </c>
      <c r="G34" s="30" t="s">
        <v>211</v>
      </c>
      <c r="H34" s="55" t="s">
        <v>207</v>
      </c>
      <c r="I34" s="44" t="s">
        <v>204</v>
      </c>
      <c r="J34" s="31" t="s">
        <v>208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>
        <v>42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>
        <v>46</v>
      </c>
      <c r="AQ34" s="1"/>
      <c r="AR34" s="1"/>
      <c r="AS34" s="1"/>
      <c r="AT34" s="1"/>
      <c r="AU34" s="1"/>
      <c r="AV34" s="1"/>
    </row>
    <row r="35" spans="1:48" s="14" customFormat="1" ht="12.75">
      <c r="A35" s="5"/>
      <c r="B35" s="4">
        <f aca="true" t="shared" si="5" ref="B35:B60">SUM(K35:AV35)</f>
        <v>88</v>
      </c>
      <c r="C35" s="3">
        <f aca="true" t="shared" si="6" ref="C35:C60">COUNT(K35:AV35)</f>
        <v>2</v>
      </c>
      <c r="D35" s="3">
        <f aca="true" t="shared" si="7" ref="D35:D60"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+IF(COUNT(K35:AV35)&gt;7,LARGE(K35:AV35,8),0)+IF(COUNT(K35:AV35)&gt;8,LARGE(K35:AV35,9),0)+IF(COUNT(K35:AV35)&gt;9,LARGE(K35:AV35,10),0)+IF(COUNT(K35:AV35)&gt;10,LARGE(K35:AV35,11),0)+IF(COUNT(K35:AV35)&gt;11,LARGE(K35:AV35,12),0)+IF(COUNT(K35:AV35)&gt;12,LARGE(K35:AV35,13),0)+IF(COUNT(K35:AV35)&gt;13,LARGE(K35:AV35,14),0)+IF(COUNT(K35:AV35)&gt;14,LARGE(K35:AV35,15),0)</f>
        <v>88</v>
      </c>
      <c r="E35" s="3">
        <f aca="true" t="shared" si="8" ref="E35:E60">IF(COUNT(K35:AV35)&lt;22,IF(COUNT(K35:AV35)&gt;14,(COUNT(K35:AV35)-15),0)*20,120)</f>
        <v>0</v>
      </c>
      <c r="F35" s="28">
        <f aca="true" t="shared" si="9" ref="F35:F60">D35+E35</f>
        <v>88</v>
      </c>
      <c r="G35" s="30" t="s">
        <v>213</v>
      </c>
      <c r="H35" s="55" t="s">
        <v>205</v>
      </c>
      <c r="I35" s="44" t="s">
        <v>203</v>
      </c>
      <c r="J35" s="31" t="s">
        <v>206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5"/>
      <c r="V35" s="1"/>
      <c r="W35" s="1"/>
      <c r="X35" s="1">
        <v>43</v>
      </c>
      <c r="Y35" s="5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>
        <v>45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s="14" customFormat="1" ht="12.75">
      <c r="A36" s="5"/>
      <c r="B36" s="4">
        <f t="shared" si="5"/>
        <v>81</v>
      </c>
      <c r="C36" s="3">
        <f t="shared" si="6"/>
        <v>2</v>
      </c>
      <c r="D36" s="3">
        <f t="shared" si="7"/>
        <v>81</v>
      </c>
      <c r="E36" s="3">
        <f t="shared" si="8"/>
        <v>0</v>
      </c>
      <c r="F36" s="28">
        <f t="shared" si="9"/>
        <v>81</v>
      </c>
      <c r="G36" s="30" t="s">
        <v>137</v>
      </c>
      <c r="H36" s="55" t="s">
        <v>138</v>
      </c>
      <c r="I36" s="24">
        <v>1957</v>
      </c>
      <c r="J36" s="16" t="s">
        <v>129</v>
      </c>
      <c r="K36" s="1"/>
      <c r="L36" s="1"/>
      <c r="M36" s="1"/>
      <c r="N36" s="1"/>
      <c r="O36" s="1"/>
      <c r="P36" s="1"/>
      <c r="Q36" s="5">
        <v>38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5">
        <v>43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s="14" customFormat="1" ht="12.75">
      <c r="A37" s="5"/>
      <c r="B37" s="4">
        <f t="shared" si="5"/>
        <v>69</v>
      </c>
      <c r="C37" s="3">
        <f t="shared" si="6"/>
        <v>2</v>
      </c>
      <c r="D37" s="3">
        <f t="shared" si="7"/>
        <v>69</v>
      </c>
      <c r="E37" s="3">
        <f t="shared" si="8"/>
        <v>0</v>
      </c>
      <c r="F37" s="28">
        <f t="shared" si="9"/>
        <v>69</v>
      </c>
      <c r="G37" s="30" t="s">
        <v>174</v>
      </c>
      <c r="H37" s="55" t="s">
        <v>175</v>
      </c>
      <c r="I37" s="43">
        <v>1960</v>
      </c>
      <c r="J37" s="11" t="s">
        <v>173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5"/>
      <c r="V37" s="1"/>
      <c r="W37" s="1">
        <v>46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>
        <v>23</v>
      </c>
      <c r="AU37" s="1"/>
      <c r="AV37" s="1"/>
    </row>
    <row r="38" spans="1:48" s="14" customFormat="1" ht="12.75">
      <c r="A38" s="5"/>
      <c r="B38" s="4">
        <f t="shared" si="5"/>
        <v>67</v>
      </c>
      <c r="C38" s="3">
        <f t="shared" si="6"/>
        <v>2</v>
      </c>
      <c r="D38" s="3">
        <f t="shared" si="7"/>
        <v>67</v>
      </c>
      <c r="E38" s="3">
        <f t="shared" si="8"/>
        <v>0</v>
      </c>
      <c r="F38" s="28">
        <f t="shared" si="9"/>
        <v>67</v>
      </c>
      <c r="G38" s="30" t="s">
        <v>178</v>
      </c>
      <c r="H38" s="55" t="s">
        <v>179</v>
      </c>
      <c r="I38" s="43">
        <v>1961</v>
      </c>
      <c r="J38" s="11" t="s">
        <v>173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v>43</v>
      </c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>
        <v>24</v>
      </c>
      <c r="AU38" s="1"/>
      <c r="AV38" s="1"/>
    </row>
    <row r="39" spans="1:48" s="14" customFormat="1" ht="12.75">
      <c r="A39" s="5"/>
      <c r="B39" s="4">
        <f t="shared" si="5"/>
        <v>67</v>
      </c>
      <c r="C39" s="3">
        <f t="shared" si="6"/>
        <v>2</v>
      </c>
      <c r="D39" s="3">
        <f t="shared" si="7"/>
        <v>67</v>
      </c>
      <c r="E39" s="3">
        <f t="shared" si="8"/>
        <v>0</v>
      </c>
      <c r="F39" s="28">
        <f t="shared" si="9"/>
        <v>67</v>
      </c>
      <c r="G39" s="30" t="s">
        <v>180</v>
      </c>
      <c r="H39" s="55" t="s">
        <v>181</v>
      </c>
      <c r="I39" s="43">
        <v>1961</v>
      </c>
      <c r="J39" s="11" t="s">
        <v>173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>
        <v>42</v>
      </c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>
        <v>25</v>
      </c>
      <c r="AU39" s="1"/>
      <c r="AV39" s="1"/>
    </row>
    <row r="40" spans="1:48" s="14" customFormat="1" ht="12.75">
      <c r="A40" s="5"/>
      <c r="B40" s="4">
        <f t="shared" si="5"/>
        <v>50</v>
      </c>
      <c r="C40" s="3">
        <f t="shared" si="6"/>
        <v>1</v>
      </c>
      <c r="D40" s="3">
        <f t="shared" si="7"/>
        <v>50</v>
      </c>
      <c r="E40" s="3">
        <f t="shared" si="8"/>
        <v>0</v>
      </c>
      <c r="F40" s="28">
        <f t="shared" si="9"/>
        <v>50</v>
      </c>
      <c r="G40" s="84" t="s">
        <v>277</v>
      </c>
      <c r="H40" s="84" t="s">
        <v>278</v>
      </c>
      <c r="I40" s="84" t="s">
        <v>248</v>
      </c>
      <c r="J40" s="84" t="s">
        <v>279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5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5"/>
      <c r="AK40" s="1"/>
      <c r="AL40" s="1"/>
      <c r="AM40" s="5"/>
      <c r="AN40" s="1"/>
      <c r="AO40" s="1"/>
      <c r="AP40" s="1"/>
      <c r="AQ40" s="1"/>
      <c r="AR40" s="1"/>
      <c r="AS40" s="1"/>
      <c r="AT40" s="1">
        <v>50</v>
      </c>
      <c r="AU40" s="1"/>
      <c r="AV40" s="1"/>
    </row>
    <row r="41" spans="1:48" s="14" customFormat="1" ht="12.75">
      <c r="A41" s="5"/>
      <c r="B41" s="4">
        <f t="shared" si="5"/>
        <v>50</v>
      </c>
      <c r="C41" s="3">
        <f t="shared" si="6"/>
        <v>1</v>
      </c>
      <c r="D41" s="3">
        <f t="shared" si="7"/>
        <v>50</v>
      </c>
      <c r="E41" s="3">
        <f t="shared" si="8"/>
        <v>0</v>
      </c>
      <c r="F41" s="28">
        <f t="shared" si="9"/>
        <v>50</v>
      </c>
      <c r="G41" s="15" t="s">
        <v>328</v>
      </c>
      <c r="H41" s="15" t="s">
        <v>329</v>
      </c>
      <c r="I41" s="15" t="s">
        <v>261</v>
      </c>
      <c r="J41" s="15" t="s">
        <v>330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"/>
      <c r="AN41" s="1"/>
      <c r="AO41" s="1"/>
      <c r="AP41" s="1"/>
      <c r="AQ41" s="1"/>
      <c r="AR41" s="1"/>
      <c r="AS41" s="1"/>
      <c r="AT41" s="1"/>
      <c r="AU41" s="1">
        <v>50</v>
      </c>
      <c r="AV41" s="1"/>
    </row>
    <row r="42" spans="1:48" s="14" customFormat="1" ht="12.75">
      <c r="A42" s="5"/>
      <c r="B42" s="4">
        <f t="shared" si="5"/>
        <v>50</v>
      </c>
      <c r="C42" s="3">
        <f t="shared" si="6"/>
        <v>1</v>
      </c>
      <c r="D42" s="3">
        <f t="shared" si="7"/>
        <v>50</v>
      </c>
      <c r="E42" s="3">
        <f t="shared" si="8"/>
        <v>0</v>
      </c>
      <c r="F42" s="28">
        <f t="shared" si="9"/>
        <v>50</v>
      </c>
      <c r="G42" s="67" t="s">
        <v>234</v>
      </c>
      <c r="H42" s="59" t="s">
        <v>235</v>
      </c>
      <c r="I42" s="45">
        <v>1960</v>
      </c>
      <c r="J42" s="34" t="s">
        <v>236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5"/>
      <c r="AB42" s="1"/>
      <c r="AC42" s="1">
        <v>50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s="14" customFormat="1" ht="21.75">
      <c r="A43" s="5"/>
      <c r="B43" s="4">
        <f t="shared" si="5"/>
        <v>49</v>
      </c>
      <c r="C43" s="3">
        <f t="shared" si="6"/>
        <v>1</v>
      </c>
      <c r="D43" s="3">
        <f t="shared" si="7"/>
        <v>49</v>
      </c>
      <c r="E43" s="3">
        <f t="shared" si="8"/>
        <v>0</v>
      </c>
      <c r="F43" s="28">
        <f t="shared" si="9"/>
        <v>49</v>
      </c>
      <c r="G43" s="75" t="s">
        <v>256</v>
      </c>
      <c r="H43" s="76"/>
      <c r="I43" s="74">
        <v>51</v>
      </c>
      <c r="J43" s="75" t="s">
        <v>257</v>
      </c>
      <c r="K43" s="1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5"/>
      <c r="AE43" s="1"/>
      <c r="AF43" s="1"/>
      <c r="AG43" s="1"/>
      <c r="AH43" s="1"/>
      <c r="AI43" s="1"/>
      <c r="AJ43" s="5">
        <v>49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14" customFormat="1" ht="12.75">
      <c r="A44" s="5"/>
      <c r="B44" s="4">
        <f t="shared" si="5"/>
        <v>49</v>
      </c>
      <c r="C44" s="3">
        <f t="shared" si="6"/>
        <v>1</v>
      </c>
      <c r="D44" s="3">
        <f t="shared" si="7"/>
        <v>49</v>
      </c>
      <c r="E44" s="3">
        <f t="shared" si="8"/>
        <v>0</v>
      </c>
      <c r="F44" s="28">
        <f t="shared" si="9"/>
        <v>49</v>
      </c>
      <c r="G44" s="20" t="s">
        <v>271</v>
      </c>
      <c r="H44" s="20" t="s">
        <v>88</v>
      </c>
      <c r="I44" s="20">
        <v>1960</v>
      </c>
      <c r="J44" s="20" t="s">
        <v>272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5"/>
      <c r="AB44" s="1"/>
      <c r="AC44" s="1"/>
      <c r="AD44" s="1"/>
      <c r="AE44" s="1"/>
      <c r="AF44" s="1"/>
      <c r="AG44" s="1"/>
      <c r="AH44" s="1"/>
      <c r="AI44" s="1"/>
      <c r="AJ44" s="5"/>
      <c r="AK44" s="1"/>
      <c r="AL44" s="1">
        <v>49</v>
      </c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s="14" customFormat="1" ht="12.75">
      <c r="A45" s="5"/>
      <c r="B45" s="4">
        <f t="shared" si="5"/>
        <v>48</v>
      </c>
      <c r="C45" s="3">
        <f t="shared" si="6"/>
        <v>1</v>
      </c>
      <c r="D45" s="3">
        <f t="shared" si="7"/>
        <v>48</v>
      </c>
      <c r="E45" s="3">
        <f t="shared" si="8"/>
        <v>0</v>
      </c>
      <c r="F45" s="28">
        <f t="shared" si="9"/>
        <v>48</v>
      </c>
      <c r="G45" s="20" t="s">
        <v>273</v>
      </c>
      <c r="H45" s="20" t="s">
        <v>274</v>
      </c>
      <c r="I45" s="20">
        <v>1960</v>
      </c>
      <c r="J45" s="20" t="s">
        <v>223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5"/>
      <c r="AE45" s="1"/>
      <c r="AF45" s="1"/>
      <c r="AG45" s="1"/>
      <c r="AH45" s="1"/>
      <c r="AI45" s="1"/>
      <c r="AJ45" s="1"/>
      <c r="AK45" s="1"/>
      <c r="AL45" s="5">
        <v>48</v>
      </c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s="14" customFormat="1" ht="12.75">
      <c r="A46" s="5"/>
      <c r="B46" s="4">
        <f t="shared" si="5"/>
        <v>48</v>
      </c>
      <c r="C46" s="3">
        <f t="shared" si="6"/>
        <v>1</v>
      </c>
      <c r="D46" s="3">
        <f t="shared" si="7"/>
        <v>48</v>
      </c>
      <c r="E46" s="3">
        <f t="shared" si="8"/>
        <v>0</v>
      </c>
      <c r="F46" s="28">
        <f t="shared" si="9"/>
        <v>48</v>
      </c>
      <c r="G46" s="30" t="s">
        <v>242</v>
      </c>
      <c r="H46" s="55" t="s">
        <v>243</v>
      </c>
      <c r="I46" s="24">
        <v>1960</v>
      </c>
      <c r="J46" s="16" t="s">
        <v>244</v>
      </c>
      <c r="K46" s="16"/>
      <c r="L46" s="1"/>
      <c r="M46" s="1"/>
      <c r="N46" s="1"/>
      <c r="O46" s="1"/>
      <c r="P46" s="1"/>
      <c r="Q46" s="1"/>
      <c r="R46" s="1"/>
      <c r="S46" s="1"/>
      <c r="T46" s="1">
        <v>48</v>
      </c>
      <c r="U46" s="1"/>
      <c r="V46" s="1"/>
      <c r="W46" s="1"/>
      <c r="X46" s="1"/>
      <c r="Y46" s="1"/>
      <c r="Z46" s="1"/>
      <c r="AA46" s="5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s="14" customFormat="1" ht="21.75">
      <c r="A47" s="5"/>
      <c r="B47" s="4">
        <f t="shared" si="5"/>
        <v>48</v>
      </c>
      <c r="C47" s="3">
        <f t="shared" si="6"/>
        <v>1</v>
      </c>
      <c r="D47" s="3">
        <f t="shared" si="7"/>
        <v>48</v>
      </c>
      <c r="E47" s="3">
        <f t="shared" si="8"/>
        <v>0</v>
      </c>
      <c r="F47" s="28">
        <f t="shared" si="9"/>
        <v>48</v>
      </c>
      <c r="G47" s="75" t="s">
        <v>258</v>
      </c>
      <c r="H47" s="76"/>
      <c r="I47" s="74">
        <v>54</v>
      </c>
      <c r="J47" s="7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/>
      <c r="AC47" s="1"/>
      <c r="AD47" s="1"/>
      <c r="AE47" s="1"/>
      <c r="AF47" s="1"/>
      <c r="AG47" s="1"/>
      <c r="AH47" s="1"/>
      <c r="AI47" s="1"/>
      <c r="AJ47" s="5">
        <v>48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s="14" customFormat="1" ht="12.75">
      <c r="A48" s="5"/>
      <c r="B48" s="4">
        <f t="shared" si="5"/>
        <v>48</v>
      </c>
      <c r="C48" s="3">
        <f t="shared" si="6"/>
        <v>1</v>
      </c>
      <c r="D48" s="3">
        <f t="shared" si="7"/>
        <v>48</v>
      </c>
      <c r="E48" s="3">
        <f t="shared" si="8"/>
        <v>0</v>
      </c>
      <c r="F48" s="28">
        <f t="shared" si="9"/>
        <v>48</v>
      </c>
      <c r="G48" s="15" t="s">
        <v>331</v>
      </c>
      <c r="H48" s="15" t="s">
        <v>332</v>
      </c>
      <c r="I48" s="15" t="s">
        <v>261</v>
      </c>
      <c r="J48" s="15" t="s">
        <v>78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>
        <v>48</v>
      </c>
      <c r="AV48" s="1"/>
    </row>
    <row r="49" spans="1:48" s="14" customFormat="1" ht="12.75">
      <c r="A49" s="5"/>
      <c r="B49" s="4">
        <f t="shared" si="5"/>
        <v>48</v>
      </c>
      <c r="C49" s="3">
        <f t="shared" si="6"/>
        <v>1</v>
      </c>
      <c r="D49" s="3">
        <f t="shared" si="7"/>
        <v>48</v>
      </c>
      <c r="E49" s="3">
        <f t="shared" si="8"/>
        <v>0</v>
      </c>
      <c r="F49" s="28">
        <f t="shared" si="9"/>
        <v>48</v>
      </c>
      <c r="G49" s="30" t="s">
        <v>169</v>
      </c>
      <c r="H49" s="55" t="s">
        <v>170</v>
      </c>
      <c r="I49" s="43">
        <v>1961</v>
      </c>
      <c r="J49" s="11" t="s">
        <v>171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>
        <v>48</v>
      </c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s="14" customFormat="1" ht="12.75">
      <c r="A50" s="5"/>
      <c r="B50" s="4">
        <f t="shared" si="5"/>
        <v>48</v>
      </c>
      <c r="C50" s="3">
        <f t="shared" si="6"/>
        <v>1</v>
      </c>
      <c r="D50" s="3">
        <f t="shared" si="7"/>
        <v>48</v>
      </c>
      <c r="E50" s="3">
        <f t="shared" si="8"/>
        <v>0</v>
      </c>
      <c r="F50" s="28">
        <f t="shared" si="9"/>
        <v>48</v>
      </c>
      <c r="G50" s="20" t="s">
        <v>262</v>
      </c>
      <c r="H50" s="21" t="s">
        <v>263</v>
      </c>
      <c r="I50" s="20" t="s">
        <v>261</v>
      </c>
      <c r="J50" s="20" t="s">
        <v>264</v>
      </c>
      <c r="K50" s="1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5"/>
      <c r="AK50" s="1">
        <v>48</v>
      </c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s="14" customFormat="1" ht="12.75">
      <c r="A51" s="5"/>
      <c r="B51" s="4">
        <f t="shared" si="5"/>
        <v>48</v>
      </c>
      <c r="C51" s="3">
        <f t="shared" si="6"/>
        <v>1</v>
      </c>
      <c r="D51" s="3">
        <f t="shared" si="7"/>
        <v>48</v>
      </c>
      <c r="E51" s="3">
        <f t="shared" si="8"/>
        <v>0</v>
      </c>
      <c r="F51" s="28">
        <f t="shared" si="9"/>
        <v>48</v>
      </c>
      <c r="G51" s="68" t="s">
        <v>166</v>
      </c>
      <c r="H51" s="26" t="s">
        <v>167</v>
      </c>
      <c r="I51" s="46">
        <v>61</v>
      </c>
      <c r="J51" s="26" t="s">
        <v>168</v>
      </c>
      <c r="K51" s="1"/>
      <c r="L51" s="1"/>
      <c r="M51" s="1"/>
      <c r="N51" s="1"/>
      <c r="O51" s="1"/>
      <c r="P51" s="1"/>
      <c r="Q51" s="5"/>
      <c r="R51" s="1"/>
      <c r="S51" s="1"/>
      <c r="T51" s="1"/>
      <c r="U51" s="1">
        <v>48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s="14" customFormat="1" ht="12.75">
      <c r="A52" s="5"/>
      <c r="B52" s="4">
        <f t="shared" si="5"/>
        <v>48</v>
      </c>
      <c r="C52" s="3">
        <f t="shared" si="6"/>
        <v>1</v>
      </c>
      <c r="D52" s="3">
        <f t="shared" si="7"/>
        <v>48</v>
      </c>
      <c r="E52" s="3">
        <f t="shared" si="8"/>
        <v>0</v>
      </c>
      <c r="F52" s="28">
        <f t="shared" si="9"/>
        <v>48</v>
      </c>
      <c r="G52" s="84" t="s">
        <v>315</v>
      </c>
      <c r="H52" s="84" t="s">
        <v>316</v>
      </c>
      <c r="I52" s="84" t="s">
        <v>239</v>
      </c>
      <c r="J52" s="84" t="s">
        <v>317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29">
        <v>48</v>
      </c>
      <c r="AU52" s="1"/>
      <c r="AV52" s="1"/>
    </row>
    <row r="53" spans="1:48" s="14" customFormat="1" ht="12.75">
      <c r="A53" s="5"/>
      <c r="B53" s="4">
        <f t="shared" si="5"/>
        <v>48</v>
      </c>
      <c r="C53" s="3">
        <f t="shared" si="6"/>
        <v>1</v>
      </c>
      <c r="D53" s="3">
        <f t="shared" si="7"/>
        <v>48</v>
      </c>
      <c r="E53" s="3">
        <f t="shared" si="8"/>
        <v>0</v>
      </c>
      <c r="F53" s="28">
        <f t="shared" si="9"/>
        <v>48</v>
      </c>
      <c r="G53" s="66" t="s">
        <v>231</v>
      </c>
      <c r="H53" s="55" t="s">
        <v>232</v>
      </c>
      <c r="I53" s="42">
        <v>1959</v>
      </c>
      <c r="J53" s="33" t="s">
        <v>233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>
        <v>48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s="14" customFormat="1" ht="14.25">
      <c r="A54" s="5"/>
      <c r="B54" s="4">
        <f t="shared" si="5"/>
        <v>47</v>
      </c>
      <c r="C54" s="3">
        <f t="shared" si="6"/>
        <v>1</v>
      </c>
      <c r="D54" s="3">
        <f t="shared" si="7"/>
        <v>47</v>
      </c>
      <c r="E54" s="3">
        <f t="shared" si="8"/>
        <v>0</v>
      </c>
      <c r="F54" s="28">
        <f t="shared" si="9"/>
        <v>47</v>
      </c>
      <c r="G54" s="30" t="s">
        <v>237</v>
      </c>
      <c r="H54" s="60" t="s">
        <v>238</v>
      </c>
      <c r="I54" s="48" t="s">
        <v>239</v>
      </c>
      <c r="J54" s="35" t="s">
        <v>240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>
        <v>47</v>
      </c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s="14" customFormat="1" ht="12.75">
      <c r="A55" s="5"/>
      <c r="B55" s="4">
        <f t="shared" si="5"/>
        <v>47</v>
      </c>
      <c r="C55" s="3">
        <f t="shared" si="6"/>
        <v>1</v>
      </c>
      <c r="D55" s="3">
        <f t="shared" si="7"/>
        <v>47</v>
      </c>
      <c r="E55" s="3">
        <f t="shared" si="8"/>
        <v>0</v>
      </c>
      <c r="F55" s="28">
        <f t="shared" si="9"/>
        <v>47</v>
      </c>
      <c r="G55" s="30" t="s">
        <v>186</v>
      </c>
      <c r="H55" s="55" t="s">
        <v>187</v>
      </c>
      <c r="I55" s="43">
        <v>1959</v>
      </c>
      <c r="J55" s="11" t="s">
        <v>182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5">
        <v>47</v>
      </c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s="14" customFormat="1" ht="12.75">
      <c r="A56" s="5"/>
      <c r="B56" s="4">
        <f t="shared" si="5"/>
        <v>47</v>
      </c>
      <c r="C56" s="3">
        <f t="shared" si="6"/>
        <v>1</v>
      </c>
      <c r="D56" s="3">
        <f t="shared" si="7"/>
        <v>47</v>
      </c>
      <c r="E56" s="3">
        <f t="shared" si="8"/>
        <v>0</v>
      </c>
      <c r="F56" s="28">
        <f t="shared" si="9"/>
        <v>47</v>
      </c>
      <c r="G56" s="16" t="s">
        <v>254</v>
      </c>
      <c r="H56" s="16" t="s">
        <v>69</v>
      </c>
      <c r="I56" s="16">
        <v>1960</v>
      </c>
      <c r="J56" s="16" t="s">
        <v>255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>
        <v>47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s="14" customFormat="1" ht="21.75">
      <c r="A57" s="5"/>
      <c r="B57" s="4">
        <f t="shared" si="5"/>
        <v>47</v>
      </c>
      <c r="C57" s="3">
        <f t="shared" si="6"/>
        <v>1</v>
      </c>
      <c r="D57" s="3">
        <f t="shared" si="7"/>
        <v>47</v>
      </c>
      <c r="E57" s="3">
        <f t="shared" si="8"/>
        <v>0</v>
      </c>
      <c r="F57" s="28">
        <f t="shared" si="9"/>
        <v>47</v>
      </c>
      <c r="G57" s="75" t="s">
        <v>259</v>
      </c>
      <c r="H57" s="76"/>
      <c r="I57" s="74">
        <v>53</v>
      </c>
      <c r="J57" s="75" t="s">
        <v>260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5">
        <v>47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14" customFormat="1" ht="12.75">
      <c r="A58" s="5"/>
      <c r="B58" s="4">
        <f t="shared" si="5"/>
        <v>47</v>
      </c>
      <c r="C58" s="3">
        <f t="shared" si="6"/>
        <v>1</v>
      </c>
      <c r="D58" s="3">
        <f t="shared" si="7"/>
        <v>47</v>
      </c>
      <c r="E58" s="3">
        <f t="shared" si="8"/>
        <v>0</v>
      </c>
      <c r="F58" s="28">
        <f t="shared" si="9"/>
        <v>47</v>
      </c>
      <c r="G58" s="65" t="s">
        <v>94</v>
      </c>
      <c r="H58" s="58" t="s">
        <v>95</v>
      </c>
      <c r="I58" s="41"/>
      <c r="J58" s="22" t="s">
        <v>96</v>
      </c>
      <c r="K58" s="1"/>
      <c r="L58" s="1"/>
      <c r="M58" s="1"/>
      <c r="N58" s="5">
        <v>47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14" customFormat="1" ht="12.75">
      <c r="A59" s="5"/>
      <c r="B59" s="4">
        <f t="shared" si="5"/>
        <v>47</v>
      </c>
      <c r="C59" s="3">
        <f t="shared" si="6"/>
        <v>1</v>
      </c>
      <c r="D59" s="3">
        <f t="shared" si="7"/>
        <v>47</v>
      </c>
      <c r="E59" s="3">
        <f t="shared" si="8"/>
        <v>0</v>
      </c>
      <c r="F59" s="28">
        <f t="shared" si="9"/>
        <v>47</v>
      </c>
      <c r="G59" s="30" t="s">
        <v>172</v>
      </c>
      <c r="H59" s="55" t="s">
        <v>167</v>
      </c>
      <c r="I59" s="43">
        <v>1961</v>
      </c>
      <c r="J59" s="11" t="s">
        <v>173</v>
      </c>
      <c r="K59" s="1"/>
      <c r="L59" s="1"/>
      <c r="N59" s="1"/>
      <c r="O59" s="1"/>
      <c r="P59" s="1"/>
      <c r="Q59" s="1"/>
      <c r="R59" s="1"/>
      <c r="S59" s="1"/>
      <c r="T59" s="1"/>
      <c r="U59" s="1"/>
      <c r="V59" s="1"/>
      <c r="W59" s="1">
        <v>47</v>
      </c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14" customFormat="1" ht="12.75">
      <c r="A60" s="5"/>
      <c r="B60" s="4">
        <f t="shared" si="5"/>
        <v>47</v>
      </c>
      <c r="C60" s="3">
        <f t="shared" si="6"/>
        <v>1</v>
      </c>
      <c r="D60" s="3">
        <f t="shared" si="7"/>
        <v>47</v>
      </c>
      <c r="E60" s="3">
        <f t="shared" si="8"/>
        <v>0</v>
      </c>
      <c r="F60" s="28">
        <f t="shared" si="9"/>
        <v>47</v>
      </c>
      <c r="G60" s="20" t="s">
        <v>265</v>
      </c>
      <c r="H60" s="21" t="s">
        <v>266</v>
      </c>
      <c r="I60" s="20" t="s">
        <v>239</v>
      </c>
      <c r="J60" s="20" t="s">
        <v>267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5"/>
      <c r="AE60" s="1"/>
      <c r="AF60" s="1"/>
      <c r="AG60" s="1"/>
      <c r="AH60" s="1"/>
      <c r="AI60" s="1"/>
      <c r="AJ60" s="5"/>
      <c r="AK60" s="1">
        <v>47</v>
      </c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s="14" customFormat="1" ht="12.75">
      <c r="A61" s="5"/>
      <c r="B61" s="4">
        <f aca="true" t="shared" si="10" ref="B61:B66">SUM(K61:AV61)</f>
        <v>47</v>
      </c>
      <c r="C61" s="3">
        <f aca="true" t="shared" si="11" ref="C61:C66">COUNT(K61:AV61)</f>
        <v>1</v>
      </c>
      <c r="D61" s="3">
        <f aca="true" t="shared" si="12" ref="D61:D66"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+IF(COUNT(K61:AV61)&gt;7,LARGE(K61:AV61,8),0)+IF(COUNT(K61:AV61)&gt;8,LARGE(K61:AV61,9),0)+IF(COUNT(K61:AV61)&gt;9,LARGE(K61:AV61,10),0)+IF(COUNT(K61:AV61)&gt;10,LARGE(K61:AV61,11),0)+IF(COUNT(K61:AV61)&gt;11,LARGE(K61:AV61,12),0)+IF(COUNT(K61:AV61)&gt;12,LARGE(K61:AV61,13),0)+IF(COUNT(K61:AV61)&gt;13,LARGE(K61:AV61,14),0)+IF(COUNT(K61:AV61)&gt;14,LARGE(K61:AV61,15),0)</f>
        <v>47</v>
      </c>
      <c r="E61" s="3">
        <f aca="true" t="shared" si="13" ref="E61:E66">IF(COUNT(K61:AV61)&lt;22,IF(COUNT(K61:AV61)&gt;14,(COUNT(K61:AV61)-15),0)*20,120)</f>
        <v>0</v>
      </c>
      <c r="F61" s="28">
        <f aca="true" t="shared" si="14" ref="F61:F66">D61+E61</f>
        <v>47</v>
      </c>
      <c r="G61" s="70" t="s">
        <v>225</v>
      </c>
      <c r="H61" s="56" t="s">
        <v>226</v>
      </c>
      <c r="I61" s="49">
        <v>22461</v>
      </c>
      <c r="J61" s="21" t="s">
        <v>144</v>
      </c>
      <c r="K61" s="1"/>
      <c r="L61" s="1"/>
      <c r="M61" s="1"/>
      <c r="N61" s="1"/>
      <c r="O61" s="1">
        <v>47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s="14" customFormat="1" ht="12.75">
      <c r="A62" s="5"/>
      <c r="B62" s="4">
        <f t="shared" si="10"/>
        <v>46</v>
      </c>
      <c r="C62" s="3">
        <f t="shared" si="11"/>
        <v>1</v>
      </c>
      <c r="D62" s="3">
        <f t="shared" si="12"/>
        <v>46</v>
      </c>
      <c r="E62" s="3">
        <f t="shared" si="13"/>
        <v>0</v>
      </c>
      <c r="F62" s="28">
        <f t="shared" si="14"/>
        <v>46</v>
      </c>
      <c r="G62" s="15" t="s">
        <v>333</v>
      </c>
      <c r="H62" s="15" t="s">
        <v>80</v>
      </c>
      <c r="I62" s="15" t="s">
        <v>287</v>
      </c>
      <c r="J62" s="15" t="s">
        <v>264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>
        <v>46</v>
      </c>
      <c r="AV62" s="1"/>
    </row>
    <row r="63" spans="1:48" s="14" customFormat="1" ht="12.75">
      <c r="A63" s="5"/>
      <c r="B63" s="4">
        <f t="shared" si="10"/>
        <v>46</v>
      </c>
      <c r="C63" s="3">
        <f t="shared" si="11"/>
        <v>1</v>
      </c>
      <c r="D63" s="3">
        <f t="shared" si="12"/>
        <v>46</v>
      </c>
      <c r="E63" s="3">
        <f t="shared" si="13"/>
        <v>0</v>
      </c>
      <c r="F63" s="28">
        <f t="shared" si="14"/>
        <v>46</v>
      </c>
      <c r="G63" s="30" t="s">
        <v>217</v>
      </c>
      <c r="H63" s="61" t="s">
        <v>218</v>
      </c>
      <c r="I63" s="50">
        <v>1959</v>
      </c>
      <c r="J63" s="32" t="s">
        <v>219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9"/>
      <c r="X63" s="1"/>
      <c r="Y63" s="1"/>
      <c r="Z63" s="1"/>
      <c r="AA63" s="1">
        <v>46</v>
      </c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s="14" customFormat="1" ht="12.75">
      <c r="A64" s="5"/>
      <c r="B64" s="4">
        <f t="shared" si="10"/>
        <v>46</v>
      </c>
      <c r="C64" s="3">
        <f t="shared" si="11"/>
        <v>1</v>
      </c>
      <c r="D64" s="3">
        <f t="shared" si="12"/>
        <v>46</v>
      </c>
      <c r="E64" s="3">
        <f t="shared" si="13"/>
        <v>0</v>
      </c>
      <c r="F64" s="28">
        <f t="shared" si="14"/>
        <v>46</v>
      </c>
      <c r="G64" s="64" t="s">
        <v>66</v>
      </c>
      <c r="H64" s="57" t="s">
        <v>67</v>
      </c>
      <c r="I64" s="40">
        <v>1961</v>
      </c>
      <c r="J64" s="15" t="s">
        <v>68</v>
      </c>
      <c r="K64" s="1">
        <v>46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s="14" customFormat="1" ht="12.75">
      <c r="A65" s="5"/>
      <c r="B65" s="4">
        <f t="shared" si="10"/>
        <v>46</v>
      </c>
      <c r="C65" s="3">
        <f t="shared" si="11"/>
        <v>1</v>
      </c>
      <c r="D65" s="3">
        <f t="shared" si="12"/>
        <v>46</v>
      </c>
      <c r="E65" s="3">
        <f t="shared" si="13"/>
        <v>0</v>
      </c>
      <c r="F65" s="28">
        <f t="shared" si="14"/>
        <v>46</v>
      </c>
      <c r="G65" s="70" t="s">
        <v>164</v>
      </c>
      <c r="H65" s="56" t="s">
        <v>165</v>
      </c>
      <c r="I65" s="49">
        <v>21632</v>
      </c>
      <c r="J65" s="21" t="s">
        <v>145</v>
      </c>
      <c r="K65" s="1"/>
      <c r="L65" s="1"/>
      <c r="N65" s="1"/>
      <c r="O65" s="1">
        <v>46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s="14" customFormat="1" ht="12.75">
      <c r="A66" s="5"/>
      <c r="B66" s="4">
        <f t="shared" si="10"/>
        <v>46</v>
      </c>
      <c r="C66" s="3">
        <f t="shared" si="11"/>
        <v>1</v>
      </c>
      <c r="D66" s="3">
        <f t="shared" si="12"/>
        <v>46</v>
      </c>
      <c r="E66" s="3">
        <f t="shared" si="13"/>
        <v>0</v>
      </c>
      <c r="F66" s="28">
        <f t="shared" si="14"/>
        <v>46</v>
      </c>
      <c r="G66" s="30" t="s">
        <v>107</v>
      </c>
      <c r="H66" s="55" t="s">
        <v>108</v>
      </c>
      <c r="I66" s="24">
        <v>1961</v>
      </c>
      <c r="J66" s="16" t="s">
        <v>109</v>
      </c>
      <c r="K66" s="1"/>
      <c r="L66" s="1"/>
      <c r="M66" s="1"/>
      <c r="N66" s="5"/>
      <c r="O66" s="1"/>
      <c r="P66" s="1"/>
      <c r="Q66" s="1">
        <v>46</v>
      </c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s="14" customFormat="1" ht="12.75">
      <c r="A67" s="5"/>
      <c r="B67" s="4">
        <f aca="true" t="shared" si="15" ref="B67:B98">SUM(K67:AV67)</f>
        <v>46</v>
      </c>
      <c r="C67" s="3">
        <f aca="true" t="shared" si="16" ref="C67:C98">COUNT(K67:AV67)</f>
        <v>1</v>
      </c>
      <c r="D67" s="3">
        <f aca="true" t="shared" si="17" ref="D67:D98"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+IF(COUNT(K67:AV67)&gt;7,LARGE(K67:AV67,8),0)+IF(COUNT(K67:AV67)&gt;8,LARGE(K67:AV67,9),0)+IF(COUNT(K67:AV67)&gt;9,LARGE(K67:AV67,10),0)+IF(COUNT(K67:AV67)&gt;10,LARGE(K67:AV67,11),0)+IF(COUNT(K67:AV67)&gt;11,LARGE(K67:AV67,12),0)+IF(COUNT(K67:AV67)&gt;12,LARGE(K67:AV67,13),0)+IF(COUNT(K67:AV67)&gt;13,LARGE(K67:AV67,14),0)+IF(COUNT(K67:AV67)&gt;14,LARGE(K67:AV67,15),0)</f>
        <v>46</v>
      </c>
      <c r="E67" s="3">
        <f aca="true" t="shared" si="18" ref="E67:E98">IF(COUNT(K67:AV67)&lt;22,IF(COUNT(K67:AV67)&gt;14,(COUNT(K67:AV67)-15),0)*20,120)</f>
        <v>0</v>
      </c>
      <c r="F67" s="28">
        <f aca="true" t="shared" si="19" ref="F67:F98">D67+E67</f>
        <v>46</v>
      </c>
      <c r="G67" s="30" t="s">
        <v>125</v>
      </c>
      <c r="H67" s="55" t="s">
        <v>126</v>
      </c>
      <c r="I67" s="24">
        <v>1959</v>
      </c>
      <c r="J67" s="16" t="s">
        <v>127</v>
      </c>
      <c r="K67" s="1"/>
      <c r="L67" s="1"/>
      <c r="M67" s="1"/>
      <c r="N67" s="1"/>
      <c r="O67" s="1"/>
      <c r="P67" s="1"/>
      <c r="Q67" s="5">
        <v>46</v>
      </c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s="14" customFormat="1" ht="12.75">
      <c r="A68" s="5"/>
      <c r="B68" s="4">
        <f t="shared" si="15"/>
        <v>46</v>
      </c>
      <c r="C68" s="3">
        <f t="shared" si="16"/>
        <v>1</v>
      </c>
      <c r="D68" s="3">
        <f t="shared" si="17"/>
        <v>46</v>
      </c>
      <c r="E68" s="3">
        <f t="shared" si="18"/>
        <v>0</v>
      </c>
      <c r="F68" s="28">
        <f t="shared" si="19"/>
        <v>46</v>
      </c>
      <c r="G68" s="15" t="s">
        <v>275</v>
      </c>
      <c r="H68" s="15" t="s">
        <v>276</v>
      </c>
      <c r="I68" s="15">
        <v>1958</v>
      </c>
      <c r="J68" s="15" t="s">
        <v>223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5"/>
      <c r="AN68" s="1"/>
      <c r="AO68" s="1"/>
      <c r="AP68" s="1"/>
      <c r="AQ68" s="1">
        <v>46</v>
      </c>
      <c r="AR68" s="1"/>
      <c r="AS68" s="1"/>
      <c r="AT68" s="1"/>
      <c r="AU68" s="1"/>
      <c r="AV68" s="1"/>
    </row>
    <row r="69" spans="1:48" s="14" customFormat="1" ht="12.75">
      <c r="A69" s="5"/>
      <c r="B69" s="4">
        <f t="shared" si="15"/>
        <v>46</v>
      </c>
      <c r="C69" s="3">
        <f t="shared" si="16"/>
        <v>1</v>
      </c>
      <c r="D69" s="3">
        <f t="shared" si="17"/>
        <v>46</v>
      </c>
      <c r="E69" s="3">
        <f t="shared" si="18"/>
        <v>0</v>
      </c>
      <c r="F69" s="28">
        <f t="shared" si="19"/>
        <v>46</v>
      </c>
      <c r="G69" s="71" t="s">
        <v>141</v>
      </c>
      <c r="H69" s="23" t="s">
        <v>142</v>
      </c>
      <c r="I69" s="51">
        <v>1960</v>
      </c>
      <c r="J69" s="23"/>
      <c r="K69" s="1"/>
      <c r="L69" s="1"/>
      <c r="M69" s="1"/>
      <c r="N69" s="1"/>
      <c r="O69" s="1"/>
      <c r="P69" s="1"/>
      <c r="Q69" s="1"/>
      <c r="R69" s="1">
        <v>46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s="14" customFormat="1" ht="12.75">
      <c r="A70" s="5"/>
      <c r="B70" s="4">
        <f t="shared" si="15"/>
        <v>46</v>
      </c>
      <c r="C70" s="3">
        <f t="shared" si="16"/>
        <v>1</v>
      </c>
      <c r="D70" s="3">
        <f t="shared" si="17"/>
        <v>46</v>
      </c>
      <c r="E70" s="3">
        <f t="shared" si="18"/>
        <v>0</v>
      </c>
      <c r="F70" s="28">
        <f t="shared" si="19"/>
        <v>46</v>
      </c>
      <c r="G70" s="69" t="s">
        <v>151</v>
      </c>
      <c r="H70" s="25" t="s">
        <v>152</v>
      </c>
      <c r="I70" s="47">
        <v>1958</v>
      </c>
      <c r="J70" s="25" t="s">
        <v>153</v>
      </c>
      <c r="K70" s="1"/>
      <c r="L70" s="1"/>
      <c r="M70" s="1"/>
      <c r="N70" s="1"/>
      <c r="O70" s="1"/>
      <c r="P70" s="1"/>
      <c r="Q70" s="1"/>
      <c r="R70" s="1"/>
      <c r="S70" s="1">
        <v>46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s="14" customFormat="1" ht="12.75">
      <c r="A71" s="5"/>
      <c r="B71" s="4">
        <f t="shared" si="15"/>
        <v>45</v>
      </c>
      <c r="C71" s="3">
        <f t="shared" si="16"/>
        <v>1</v>
      </c>
      <c r="D71" s="3">
        <f t="shared" si="17"/>
        <v>45</v>
      </c>
      <c r="E71" s="3">
        <f t="shared" si="18"/>
        <v>0</v>
      </c>
      <c r="F71" s="28">
        <f t="shared" si="19"/>
        <v>45</v>
      </c>
      <c r="G71" s="30" t="s">
        <v>195</v>
      </c>
      <c r="H71" s="55" t="s">
        <v>196</v>
      </c>
      <c r="I71" s="24">
        <v>1959</v>
      </c>
      <c r="J71" s="16" t="s">
        <v>197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9"/>
      <c r="X71" s="1"/>
      <c r="Y71" s="1"/>
      <c r="Z71" s="1">
        <v>45</v>
      </c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s="14" customFormat="1" ht="12.75">
      <c r="A72" s="5"/>
      <c r="B72" s="4">
        <f t="shared" si="15"/>
        <v>45</v>
      </c>
      <c r="C72" s="3">
        <f t="shared" si="16"/>
        <v>1</v>
      </c>
      <c r="D72" s="3">
        <f t="shared" si="17"/>
        <v>45</v>
      </c>
      <c r="E72" s="3">
        <f t="shared" si="18"/>
        <v>0</v>
      </c>
      <c r="F72" s="28">
        <f t="shared" si="19"/>
        <v>45</v>
      </c>
      <c r="G72" s="30" t="s">
        <v>190</v>
      </c>
      <c r="H72" s="55" t="s">
        <v>191</v>
      </c>
      <c r="I72" s="43">
        <v>1961</v>
      </c>
      <c r="J72" s="11" t="s">
        <v>75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9">
        <v>45</v>
      </c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s="14" customFormat="1" ht="12.75">
      <c r="A73" s="5"/>
      <c r="B73" s="4">
        <f t="shared" si="15"/>
        <v>45</v>
      </c>
      <c r="C73" s="3">
        <f t="shared" si="16"/>
        <v>1</v>
      </c>
      <c r="D73" s="3">
        <f t="shared" si="17"/>
        <v>45</v>
      </c>
      <c r="E73" s="3">
        <f t="shared" si="18"/>
        <v>0</v>
      </c>
      <c r="F73" s="28">
        <f t="shared" si="19"/>
        <v>45</v>
      </c>
      <c r="G73" s="84" t="s">
        <v>312</v>
      </c>
      <c r="H73" s="84" t="s">
        <v>313</v>
      </c>
      <c r="I73" s="84" t="s">
        <v>287</v>
      </c>
      <c r="J73" s="84" t="s">
        <v>314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>
        <v>45</v>
      </c>
      <c r="AU73" s="1"/>
      <c r="AV73" s="1"/>
    </row>
    <row r="74" spans="1:48" s="14" customFormat="1" ht="12.75">
      <c r="A74" s="5"/>
      <c r="B74" s="4">
        <f t="shared" si="15"/>
        <v>45</v>
      </c>
      <c r="C74" s="3">
        <f t="shared" si="16"/>
        <v>1</v>
      </c>
      <c r="D74" s="3">
        <f t="shared" si="17"/>
        <v>45</v>
      </c>
      <c r="E74" s="3">
        <f t="shared" si="18"/>
        <v>0</v>
      </c>
      <c r="F74" s="28">
        <f t="shared" si="19"/>
        <v>45</v>
      </c>
      <c r="G74" s="30" t="s">
        <v>176</v>
      </c>
      <c r="H74" s="55" t="s">
        <v>177</v>
      </c>
      <c r="I74" s="43">
        <v>1959</v>
      </c>
      <c r="J74" s="11" t="s">
        <v>173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>
        <v>45</v>
      </c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s="14" customFormat="1" ht="12.75">
      <c r="A75" s="5"/>
      <c r="B75" s="4">
        <f t="shared" si="15"/>
        <v>45</v>
      </c>
      <c r="C75" s="3">
        <f t="shared" si="16"/>
        <v>1</v>
      </c>
      <c r="D75" s="3">
        <f t="shared" si="17"/>
        <v>45</v>
      </c>
      <c r="E75" s="3">
        <f t="shared" si="18"/>
        <v>0</v>
      </c>
      <c r="F75" s="28">
        <f t="shared" si="19"/>
        <v>45</v>
      </c>
      <c r="G75" s="15" t="s">
        <v>334</v>
      </c>
      <c r="H75" s="15" t="s">
        <v>335</v>
      </c>
      <c r="I75" s="15" t="s">
        <v>239</v>
      </c>
      <c r="J75" s="15" t="s">
        <v>336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>
        <v>45</v>
      </c>
      <c r="AV75" s="1"/>
    </row>
    <row r="76" spans="1:48" s="14" customFormat="1" ht="12.75">
      <c r="A76" s="5"/>
      <c r="B76" s="4">
        <f t="shared" si="15"/>
        <v>45</v>
      </c>
      <c r="C76" s="3">
        <f t="shared" si="16"/>
        <v>1</v>
      </c>
      <c r="D76" s="3">
        <f t="shared" si="17"/>
        <v>45</v>
      </c>
      <c r="E76" s="3">
        <f t="shared" si="18"/>
        <v>0</v>
      </c>
      <c r="F76" s="28">
        <f t="shared" si="19"/>
        <v>45</v>
      </c>
      <c r="G76" s="20" t="s">
        <v>251</v>
      </c>
      <c r="H76" s="20" t="s">
        <v>252</v>
      </c>
      <c r="I76" s="20" t="s">
        <v>253</v>
      </c>
      <c r="J76" s="20" t="s">
        <v>223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9"/>
      <c r="X76" s="1"/>
      <c r="Y76" s="1"/>
      <c r="Z76" s="1"/>
      <c r="AA76" s="5"/>
      <c r="AB76" s="1"/>
      <c r="AC76" s="1"/>
      <c r="AD76" s="1"/>
      <c r="AE76" s="1"/>
      <c r="AF76" s="1">
        <v>45</v>
      </c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14" customFormat="1" ht="12.75">
      <c r="A77" s="5"/>
      <c r="B77" s="4">
        <f t="shared" si="15"/>
        <v>45</v>
      </c>
      <c r="C77" s="3">
        <f t="shared" si="16"/>
        <v>1</v>
      </c>
      <c r="D77" s="3">
        <f t="shared" si="17"/>
        <v>45</v>
      </c>
      <c r="E77" s="3">
        <f t="shared" si="18"/>
        <v>0</v>
      </c>
      <c r="F77" s="28">
        <f t="shared" si="19"/>
        <v>45</v>
      </c>
      <c r="G77" s="84" t="s">
        <v>318</v>
      </c>
      <c r="H77" s="84" t="s">
        <v>175</v>
      </c>
      <c r="I77" s="84" t="s">
        <v>261</v>
      </c>
      <c r="J77" s="84" t="s">
        <v>319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29">
        <v>45</v>
      </c>
      <c r="AU77" s="1"/>
      <c r="AV77" s="1"/>
    </row>
    <row r="78" spans="1:48" s="14" customFormat="1" ht="12.75">
      <c r="A78" s="5"/>
      <c r="B78" s="4">
        <f t="shared" si="15"/>
        <v>45</v>
      </c>
      <c r="C78" s="3">
        <f t="shared" si="16"/>
        <v>1</v>
      </c>
      <c r="D78" s="3">
        <f t="shared" si="17"/>
        <v>45</v>
      </c>
      <c r="E78" s="3">
        <f t="shared" si="18"/>
        <v>0</v>
      </c>
      <c r="F78" s="28">
        <f t="shared" si="19"/>
        <v>45</v>
      </c>
      <c r="G78" s="70" t="s">
        <v>229</v>
      </c>
      <c r="H78" s="56" t="s">
        <v>241</v>
      </c>
      <c r="I78" s="49">
        <v>22611</v>
      </c>
      <c r="J78" s="21" t="s">
        <v>146</v>
      </c>
      <c r="K78" s="1"/>
      <c r="L78" s="1"/>
      <c r="M78" s="1"/>
      <c r="N78" s="1"/>
      <c r="O78" s="1">
        <v>45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14" customFormat="1" ht="25.5">
      <c r="A79" s="5"/>
      <c r="B79" s="4">
        <f t="shared" si="15"/>
        <v>45</v>
      </c>
      <c r="C79" s="3">
        <f t="shared" si="16"/>
        <v>1</v>
      </c>
      <c r="D79" s="3">
        <f t="shared" si="17"/>
        <v>45</v>
      </c>
      <c r="E79" s="3">
        <f t="shared" si="18"/>
        <v>0</v>
      </c>
      <c r="F79" s="28">
        <f t="shared" si="19"/>
        <v>45</v>
      </c>
      <c r="G79" s="84" t="s">
        <v>280</v>
      </c>
      <c r="H79" s="84" t="s">
        <v>281</v>
      </c>
      <c r="I79" s="84" t="s">
        <v>239</v>
      </c>
      <c r="J79" s="84" t="s">
        <v>282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>
        <v>45</v>
      </c>
      <c r="AU79" s="1"/>
      <c r="AV79" s="1"/>
    </row>
    <row r="80" spans="1:48" s="14" customFormat="1" ht="12.75">
      <c r="A80" s="5"/>
      <c r="B80" s="4">
        <f t="shared" si="15"/>
        <v>44</v>
      </c>
      <c r="C80" s="3">
        <f t="shared" si="16"/>
        <v>1</v>
      </c>
      <c r="D80" s="3">
        <f t="shared" si="17"/>
        <v>44</v>
      </c>
      <c r="E80" s="3">
        <f t="shared" si="18"/>
        <v>0</v>
      </c>
      <c r="F80" s="28">
        <f t="shared" si="19"/>
        <v>44</v>
      </c>
      <c r="G80" s="20" t="s">
        <v>268</v>
      </c>
      <c r="H80" s="21" t="s">
        <v>269</v>
      </c>
      <c r="I80" s="20" t="s">
        <v>239</v>
      </c>
      <c r="J80" s="20" t="s">
        <v>270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>
        <v>44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s="14" customFormat="1" ht="12.75">
      <c r="A81" s="5"/>
      <c r="B81" s="4">
        <f t="shared" si="15"/>
        <v>44</v>
      </c>
      <c r="C81" s="3">
        <f t="shared" si="16"/>
        <v>1</v>
      </c>
      <c r="D81" s="3">
        <f t="shared" si="17"/>
        <v>44</v>
      </c>
      <c r="E81" s="3">
        <f t="shared" si="18"/>
        <v>0</v>
      </c>
      <c r="F81" s="28">
        <f t="shared" si="19"/>
        <v>44</v>
      </c>
      <c r="G81" s="84" t="s">
        <v>198</v>
      </c>
      <c r="H81" s="84" t="s">
        <v>320</v>
      </c>
      <c r="I81" s="84" t="s">
        <v>253</v>
      </c>
      <c r="J81" s="84" t="s">
        <v>321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29">
        <v>44</v>
      </c>
      <c r="AU81" s="1"/>
      <c r="AV81" s="1"/>
    </row>
    <row r="82" spans="1:48" s="14" customFormat="1" ht="12.75">
      <c r="A82" s="5"/>
      <c r="B82" s="4">
        <f t="shared" si="15"/>
        <v>43</v>
      </c>
      <c r="C82" s="3">
        <f t="shared" si="16"/>
        <v>1</v>
      </c>
      <c r="D82" s="3">
        <f t="shared" si="17"/>
        <v>43</v>
      </c>
      <c r="E82" s="3">
        <f t="shared" si="18"/>
        <v>0</v>
      </c>
      <c r="F82" s="28">
        <f t="shared" si="19"/>
        <v>43</v>
      </c>
      <c r="G82" s="65" t="s">
        <v>102</v>
      </c>
      <c r="H82" s="58" t="s">
        <v>103</v>
      </c>
      <c r="I82" s="41"/>
      <c r="J82" s="22"/>
      <c r="K82" s="1"/>
      <c r="L82" s="1"/>
      <c r="M82" s="1"/>
      <c r="N82" s="5">
        <v>43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14" customFormat="1" ht="12.75">
      <c r="A83" s="5"/>
      <c r="B83" s="4">
        <f t="shared" si="15"/>
        <v>43</v>
      </c>
      <c r="C83" s="3">
        <f t="shared" si="16"/>
        <v>1</v>
      </c>
      <c r="D83" s="3">
        <f t="shared" si="17"/>
        <v>43</v>
      </c>
      <c r="E83" s="3">
        <f t="shared" si="18"/>
        <v>0</v>
      </c>
      <c r="F83" s="28">
        <f t="shared" si="19"/>
        <v>43</v>
      </c>
      <c r="G83" s="70" t="s">
        <v>227</v>
      </c>
      <c r="H83" s="56" t="s">
        <v>228</v>
      </c>
      <c r="I83" s="49">
        <v>21553</v>
      </c>
      <c r="J83" s="21" t="s">
        <v>143</v>
      </c>
      <c r="K83" s="1"/>
      <c r="L83" s="1"/>
      <c r="M83" s="1"/>
      <c r="N83" s="1"/>
      <c r="O83" s="1">
        <v>43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s="14" customFormat="1" ht="12.75">
      <c r="A84" s="5"/>
      <c r="B84" s="4">
        <f t="shared" si="15"/>
        <v>43</v>
      </c>
      <c r="C84" s="3">
        <f t="shared" si="16"/>
        <v>1</v>
      </c>
      <c r="D84" s="3">
        <f t="shared" si="17"/>
        <v>43</v>
      </c>
      <c r="E84" s="3">
        <f t="shared" si="18"/>
        <v>0</v>
      </c>
      <c r="F84" s="28">
        <f t="shared" si="19"/>
        <v>43</v>
      </c>
      <c r="G84" s="15" t="s">
        <v>337</v>
      </c>
      <c r="H84" s="15" t="s">
        <v>88</v>
      </c>
      <c r="I84" s="15" t="s">
        <v>287</v>
      </c>
      <c r="J84" s="15" t="s">
        <v>264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5"/>
      <c r="AE84" s="1"/>
      <c r="AF84" s="1"/>
      <c r="AG84" s="1"/>
      <c r="AH84" s="1"/>
      <c r="AI84" s="1"/>
      <c r="AJ84" s="5"/>
      <c r="AK84" s="1"/>
      <c r="AL84" s="1"/>
      <c r="AM84" s="5"/>
      <c r="AN84" s="1"/>
      <c r="AO84" s="1"/>
      <c r="AP84" s="1"/>
      <c r="AQ84" s="1"/>
      <c r="AR84" s="1"/>
      <c r="AS84" s="1"/>
      <c r="AT84" s="1"/>
      <c r="AU84" s="1">
        <v>43</v>
      </c>
      <c r="AV84" s="1"/>
    </row>
    <row r="85" spans="1:48" s="14" customFormat="1" ht="12.75">
      <c r="A85" s="5"/>
      <c r="B85" s="4">
        <f t="shared" si="15"/>
        <v>43</v>
      </c>
      <c r="C85" s="3">
        <f t="shared" si="16"/>
        <v>1</v>
      </c>
      <c r="D85" s="3">
        <f t="shared" si="17"/>
        <v>43</v>
      </c>
      <c r="E85" s="3">
        <f t="shared" si="18"/>
        <v>0</v>
      </c>
      <c r="F85" s="28">
        <f t="shared" si="19"/>
        <v>43</v>
      </c>
      <c r="G85" s="84" t="s">
        <v>283</v>
      </c>
      <c r="H85" s="84" t="s">
        <v>243</v>
      </c>
      <c r="I85" s="84" t="s">
        <v>239</v>
      </c>
      <c r="J85" s="85" t="s">
        <v>284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>
        <v>43</v>
      </c>
      <c r="AU85" s="1"/>
      <c r="AV85" s="1"/>
    </row>
    <row r="86" spans="1:48" s="14" customFormat="1" ht="12.75">
      <c r="A86" s="5"/>
      <c r="B86" s="4">
        <f t="shared" si="15"/>
        <v>43</v>
      </c>
      <c r="C86" s="3">
        <f t="shared" si="16"/>
        <v>1</v>
      </c>
      <c r="D86" s="3">
        <f t="shared" si="17"/>
        <v>43</v>
      </c>
      <c r="E86" s="3">
        <f t="shared" si="18"/>
        <v>0</v>
      </c>
      <c r="F86" s="28">
        <f t="shared" si="19"/>
        <v>43</v>
      </c>
      <c r="G86" s="30" t="s">
        <v>112</v>
      </c>
      <c r="H86" s="55" t="s">
        <v>113</v>
      </c>
      <c r="I86" s="24">
        <v>1961</v>
      </c>
      <c r="J86" s="16" t="s">
        <v>106</v>
      </c>
      <c r="K86" s="1"/>
      <c r="L86" s="1"/>
      <c r="M86" s="1"/>
      <c r="N86" s="1"/>
      <c r="O86" s="1"/>
      <c r="P86" s="1"/>
      <c r="Q86" s="1">
        <v>43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s="14" customFormat="1" ht="12.75">
      <c r="A87" s="5"/>
      <c r="B87" s="4">
        <f t="shared" si="15"/>
        <v>42</v>
      </c>
      <c r="C87" s="3">
        <f t="shared" si="16"/>
        <v>1</v>
      </c>
      <c r="D87" s="3">
        <f t="shared" si="17"/>
        <v>42</v>
      </c>
      <c r="E87" s="3">
        <f t="shared" si="18"/>
        <v>0</v>
      </c>
      <c r="F87" s="28">
        <f t="shared" si="19"/>
        <v>42</v>
      </c>
      <c r="G87" s="70" t="s">
        <v>154</v>
      </c>
      <c r="H87" s="56" t="s">
        <v>155</v>
      </c>
      <c r="I87" s="49">
        <v>21875</v>
      </c>
      <c r="J87" s="21" t="s">
        <v>147</v>
      </c>
      <c r="K87" s="1"/>
      <c r="L87" s="1"/>
      <c r="M87" s="1"/>
      <c r="N87" s="1"/>
      <c r="O87" s="1">
        <v>42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s="14" customFormat="1" ht="12.75">
      <c r="A88" s="5"/>
      <c r="B88" s="4">
        <f t="shared" si="15"/>
        <v>42</v>
      </c>
      <c r="C88" s="3">
        <f t="shared" si="16"/>
        <v>1</v>
      </c>
      <c r="D88" s="3">
        <f t="shared" si="17"/>
        <v>42</v>
      </c>
      <c r="E88" s="3">
        <f t="shared" si="18"/>
        <v>0</v>
      </c>
      <c r="F88" s="28">
        <f t="shared" si="19"/>
        <v>42</v>
      </c>
      <c r="G88" s="30" t="s">
        <v>130</v>
      </c>
      <c r="H88" s="55" t="s">
        <v>131</v>
      </c>
      <c r="I88" s="24">
        <v>1961</v>
      </c>
      <c r="J88" s="16" t="s">
        <v>132</v>
      </c>
      <c r="K88" s="1"/>
      <c r="L88" s="1"/>
      <c r="M88" s="1"/>
      <c r="N88" s="1"/>
      <c r="O88" s="1"/>
      <c r="P88" s="1"/>
      <c r="Q88" s="5">
        <v>42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s="14" customFormat="1" ht="12.75">
      <c r="A89" s="5"/>
      <c r="B89" s="4">
        <f t="shared" si="15"/>
        <v>42</v>
      </c>
      <c r="C89" s="3">
        <f t="shared" si="16"/>
        <v>1</v>
      </c>
      <c r="D89" s="3">
        <f t="shared" si="17"/>
        <v>42</v>
      </c>
      <c r="E89" s="3">
        <f t="shared" si="18"/>
        <v>0</v>
      </c>
      <c r="F89" s="28">
        <f t="shared" si="19"/>
        <v>42</v>
      </c>
      <c r="G89" s="84" t="s">
        <v>322</v>
      </c>
      <c r="H89" s="84" t="s">
        <v>243</v>
      </c>
      <c r="I89" s="84" t="s">
        <v>287</v>
      </c>
      <c r="J89" s="84" t="s">
        <v>323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29">
        <v>42</v>
      </c>
      <c r="AU89" s="1"/>
      <c r="AV89" s="1"/>
    </row>
    <row r="90" spans="1:48" s="14" customFormat="1" ht="12.75">
      <c r="A90" s="5"/>
      <c r="B90" s="4">
        <f t="shared" si="15"/>
        <v>41</v>
      </c>
      <c r="C90" s="3">
        <f t="shared" si="16"/>
        <v>1</v>
      </c>
      <c r="D90" s="3">
        <f t="shared" si="17"/>
        <v>41</v>
      </c>
      <c r="E90" s="3">
        <f t="shared" si="18"/>
        <v>0</v>
      </c>
      <c r="F90" s="28">
        <f t="shared" si="19"/>
        <v>41</v>
      </c>
      <c r="G90" s="72" t="s">
        <v>221</v>
      </c>
      <c r="H90" s="61" t="s">
        <v>220</v>
      </c>
      <c r="I90" s="50">
        <v>1959</v>
      </c>
      <c r="J90" s="32" t="s">
        <v>78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>
        <v>41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s="14" customFormat="1" ht="12.75">
      <c r="A91" s="5"/>
      <c r="B91" s="4">
        <f t="shared" si="15"/>
        <v>41</v>
      </c>
      <c r="C91" s="3">
        <f t="shared" si="16"/>
        <v>1</v>
      </c>
      <c r="D91" s="3">
        <f t="shared" si="17"/>
        <v>41</v>
      </c>
      <c r="E91" s="3">
        <f t="shared" si="18"/>
        <v>0</v>
      </c>
      <c r="F91" s="28">
        <f t="shared" si="19"/>
        <v>41</v>
      </c>
      <c r="G91" s="70" t="s">
        <v>162</v>
      </c>
      <c r="H91" s="56" t="s">
        <v>163</v>
      </c>
      <c r="I91" s="49">
        <v>22251</v>
      </c>
      <c r="J91" s="21" t="s">
        <v>148</v>
      </c>
      <c r="K91" s="1"/>
      <c r="L91" s="1"/>
      <c r="M91" s="1"/>
      <c r="N91" s="1"/>
      <c r="O91" s="1">
        <v>41</v>
      </c>
      <c r="P91" s="1"/>
      <c r="Q91" s="5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s="14" customFormat="1" ht="12.75">
      <c r="A92" s="5"/>
      <c r="B92" s="4">
        <f t="shared" si="15"/>
        <v>41</v>
      </c>
      <c r="C92" s="3">
        <f t="shared" si="16"/>
        <v>1</v>
      </c>
      <c r="D92" s="3">
        <f t="shared" si="17"/>
        <v>41</v>
      </c>
      <c r="E92" s="3">
        <f t="shared" si="18"/>
        <v>0</v>
      </c>
      <c r="F92" s="28">
        <f t="shared" si="19"/>
        <v>41</v>
      </c>
      <c r="G92" s="30" t="s">
        <v>114</v>
      </c>
      <c r="H92" s="55" t="s">
        <v>115</v>
      </c>
      <c r="I92" s="24">
        <v>1961</v>
      </c>
      <c r="J92" s="16" t="s">
        <v>116</v>
      </c>
      <c r="K92" s="1"/>
      <c r="L92" s="1"/>
      <c r="M92" s="1"/>
      <c r="N92" s="1"/>
      <c r="O92" s="1"/>
      <c r="P92" s="1"/>
      <c r="Q92" s="1">
        <v>41</v>
      </c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s="14" customFormat="1" ht="12.75">
      <c r="A93" s="5"/>
      <c r="B93" s="4">
        <f t="shared" si="15"/>
        <v>41</v>
      </c>
      <c r="C93" s="3">
        <f t="shared" si="16"/>
        <v>1</v>
      </c>
      <c r="D93" s="3">
        <f t="shared" si="17"/>
        <v>41</v>
      </c>
      <c r="E93" s="3">
        <f t="shared" si="18"/>
        <v>0</v>
      </c>
      <c r="F93" s="28">
        <f t="shared" si="19"/>
        <v>41</v>
      </c>
      <c r="G93" s="84" t="s">
        <v>324</v>
      </c>
      <c r="H93" s="84" t="s">
        <v>325</v>
      </c>
      <c r="I93" s="84" t="s">
        <v>239</v>
      </c>
      <c r="J93" s="84" t="s">
        <v>326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29">
        <v>41</v>
      </c>
      <c r="AU93" s="1"/>
      <c r="AV93" s="1"/>
    </row>
    <row r="94" spans="1:48" s="14" customFormat="1" ht="12.75">
      <c r="A94" s="5"/>
      <c r="B94" s="4">
        <f t="shared" si="15"/>
        <v>40</v>
      </c>
      <c r="C94" s="3">
        <f t="shared" si="16"/>
        <v>1</v>
      </c>
      <c r="D94" s="3">
        <f t="shared" si="17"/>
        <v>40</v>
      </c>
      <c r="E94" s="3">
        <f t="shared" si="18"/>
        <v>0</v>
      </c>
      <c r="F94" s="28">
        <f t="shared" si="19"/>
        <v>40</v>
      </c>
      <c r="G94" s="84" t="s">
        <v>327</v>
      </c>
      <c r="H94" s="84" t="s">
        <v>170</v>
      </c>
      <c r="I94" s="84" t="s">
        <v>248</v>
      </c>
      <c r="J94" s="84" t="s">
        <v>326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29">
        <v>40</v>
      </c>
      <c r="AU94" s="1"/>
      <c r="AV94" s="1"/>
    </row>
    <row r="95" spans="1:48" s="14" customFormat="1" ht="12.75">
      <c r="A95" s="5"/>
      <c r="B95" s="4">
        <f t="shared" si="15"/>
        <v>40</v>
      </c>
      <c r="C95" s="3">
        <f t="shared" si="16"/>
        <v>1</v>
      </c>
      <c r="D95" s="3">
        <f t="shared" si="17"/>
        <v>40</v>
      </c>
      <c r="E95" s="3">
        <f t="shared" si="18"/>
        <v>0</v>
      </c>
      <c r="F95" s="28">
        <f t="shared" si="19"/>
        <v>40</v>
      </c>
      <c r="G95" s="15" t="s">
        <v>338</v>
      </c>
      <c r="H95" s="15" t="s">
        <v>339</v>
      </c>
      <c r="I95" s="15" t="s">
        <v>287</v>
      </c>
      <c r="J95" s="15" t="s">
        <v>340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29"/>
      <c r="AU95" s="1">
        <v>40</v>
      </c>
      <c r="AV95" s="1"/>
    </row>
    <row r="96" spans="1:48" s="14" customFormat="1" ht="12.75">
      <c r="A96" s="5"/>
      <c r="B96" s="4">
        <f t="shared" si="15"/>
        <v>40</v>
      </c>
      <c r="C96" s="3">
        <f t="shared" si="16"/>
        <v>1</v>
      </c>
      <c r="D96" s="3">
        <f t="shared" si="17"/>
        <v>40</v>
      </c>
      <c r="E96" s="3">
        <f t="shared" si="18"/>
        <v>0</v>
      </c>
      <c r="F96" s="28">
        <f t="shared" si="19"/>
        <v>40</v>
      </c>
      <c r="G96" s="70" t="s">
        <v>160</v>
      </c>
      <c r="H96" s="56" t="s">
        <v>161</v>
      </c>
      <c r="I96" s="49">
        <v>21332</v>
      </c>
      <c r="J96" s="21" t="s">
        <v>143</v>
      </c>
      <c r="K96" s="1"/>
      <c r="L96" s="1"/>
      <c r="M96" s="1"/>
      <c r="N96" s="1"/>
      <c r="O96" s="1">
        <v>40</v>
      </c>
      <c r="P96" s="1"/>
      <c r="Q96" s="5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s="14" customFormat="1" ht="12.75">
      <c r="A97" s="5"/>
      <c r="B97" s="4">
        <f t="shared" si="15"/>
        <v>40</v>
      </c>
      <c r="C97" s="3">
        <f t="shared" si="16"/>
        <v>1</v>
      </c>
      <c r="D97" s="3">
        <f t="shared" si="17"/>
        <v>40</v>
      </c>
      <c r="E97" s="3">
        <f t="shared" si="18"/>
        <v>0</v>
      </c>
      <c r="F97" s="28">
        <f t="shared" si="19"/>
        <v>40</v>
      </c>
      <c r="G97" s="30" t="s">
        <v>133</v>
      </c>
      <c r="H97" s="55" t="s">
        <v>134</v>
      </c>
      <c r="I97" s="24">
        <v>1957</v>
      </c>
      <c r="J97" s="16" t="s">
        <v>129</v>
      </c>
      <c r="K97" s="1"/>
      <c r="L97" s="1"/>
      <c r="M97" s="1"/>
      <c r="N97" s="1"/>
      <c r="O97" s="1"/>
      <c r="P97" s="1"/>
      <c r="Q97" s="5">
        <v>40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s="14" customFormat="1" ht="25.5">
      <c r="A98" s="5"/>
      <c r="B98" s="4">
        <f t="shared" si="15"/>
        <v>40</v>
      </c>
      <c r="C98" s="3">
        <f t="shared" si="16"/>
        <v>1</v>
      </c>
      <c r="D98" s="3">
        <f t="shared" si="17"/>
        <v>40</v>
      </c>
      <c r="E98" s="3">
        <f t="shared" si="18"/>
        <v>0</v>
      </c>
      <c r="F98" s="28">
        <f t="shared" si="19"/>
        <v>40</v>
      </c>
      <c r="G98" s="84" t="s">
        <v>285</v>
      </c>
      <c r="H98" s="84" t="s">
        <v>286</v>
      </c>
      <c r="I98" s="84" t="s">
        <v>287</v>
      </c>
      <c r="J98" s="84" t="s">
        <v>279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>
        <v>40</v>
      </c>
      <c r="AU98" s="1"/>
      <c r="AV98" s="1"/>
    </row>
    <row r="99" spans="1:48" s="14" customFormat="1" ht="12.75">
      <c r="A99" s="5"/>
      <c r="B99" s="4">
        <f aca="true" t="shared" si="20" ref="B99:B115">SUM(K99:AV99)</f>
        <v>39</v>
      </c>
      <c r="C99" s="3">
        <f aca="true" t="shared" si="21" ref="C99:C115">COUNT(K99:AV99)</f>
        <v>1</v>
      </c>
      <c r="D99" s="3">
        <f aca="true" t="shared" si="22" ref="D99:D115"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+IF(COUNT(K99:AV99)&gt;7,LARGE(K99:AV99,8),0)+IF(COUNT(K99:AV99)&gt;8,LARGE(K99:AV99,9),0)+IF(COUNT(K99:AV99)&gt;9,LARGE(K99:AV99,10),0)+IF(COUNT(K99:AV99)&gt;10,LARGE(K99:AV99,11),0)+IF(COUNT(K99:AV99)&gt;11,LARGE(K99:AV99,12),0)+IF(COUNT(K99:AV99)&gt;12,LARGE(K99:AV99,13),0)+IF(COUNT(K99:AV99)&gt;13,LARGE(K99:AV99,14),0)+IF(COUNT(K99:AV99)&gt;14,LARGE(K99:AV99,15),0)</f>
        <v>39</v>
      </c>
      <c r="E99" s="3">
        <f aca="true" t="shared" si="23" ref="E99:E115">IF(COUNT(K99:AV99)&lt;22,IF(COUNT(K99:AV99)&gt;14,(COUNT(K99:AV99)-15),0)*20,120)</f>
        <v>0</v>
      </c>
      <c r="F99" s="28">
        <f aca="true" t="shared" si="24" ref="F99:F115">D99+E99</f>
        <v>39</v>
      </c>
      <c r="G99" s="70" t="s">
        <v>158</v>
      </c>
      <c r="H99" s="56" t="s">
        <v>159</v>
      </c>
      <c r="I99" s="49">
        <v>22280</v>
      </c>
      <c r="J99" s="21" t="s">
        <v>149</v>
      </c>
      <c r="K99" s="1"/>
      <c r="L99" s="1"/>
      <c r="M99" s="1"/>
      <c r="N99" s="1"/>
      <c r="O99" s="1">
        <v>39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s="14" customFormat="1" ht="25.5">
      <c r="A100" s="5"/>
      <c r="B100" s="4">
        <f t="shared" si="20"/>
        <v>39</v>
      </c>
      <c r="C100" s="3">
        <f t="shared" si="21"/>
        <v>1</v>
      </c>
      <c r="D100" s="3">
        <f t="shared" si="22"/>
        <v>39</v>
      </c>
      <c r="E100" s="3">
        <f t="shared" si="23"/>
        <v>0</v>
      </c>
      <c r="F100" s="28">
        <f t="shared" si="24"/>
        <v>39</v>
      </c>
      <c r="G100" s="84" t="s">
        <v>288</v>
      </c>
      <c r="H100" s="84" t="s">
        <v>289</v>
      </c>
      <c r="I100" s="84" t="s">
        <v>239</v>
      </c>
      <c r="J100" s="84" t="s">
        <v>290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>
        <v>39</v>
      </c>
      <c r="AU100" s="1"/>
      <c r="AV100" s="1"/>
    </row>
    <row r="101" spans="1:48" s="14" customFormat="1" ht="12.75">
      <c r="A101" s="5"/>
      <c r="B101" s="4">
        <f t="shared" si="20"/>
        <v>39</v>
      </c>
      <c r="C101" s="3">
        <f t="shared" si="21"/>
        <v>1</v>
      </c>
      <c r="D101" s="3">
        <f t="shared" si="22"/>
        <v>39</v>
      </c>
      <c r="E101" s="3">
        <f t="shared" si="23"/>
        <v>0</v>
      </c>
      <c r="F101" s="28">
        <f t="shared" si="24"/>
        <v>39</v>
      </c>
      <c r="G101" s="30" t="s">
        <v>135</v>
      </c>
      <c r="H101" s="55" t="s">
        <v>136</v>
      </c>
      <c r="I101" s="24">
        <v>1960</v>
      </c>
      <c r="J101" s="16"/>
      <c r="K101" s="1"/>
      <c r="L101" s="1"/>
      <c r="M101" s="1"/>
      <c r="N101" s="1"/>
      <c r="O101" s="1"/>
      <c r="P101" s="1"/>
      <c r="Q101" s="5">
        <v>39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s="14" customFormat="1" ht="12.75">
      <c r="A102" s="5"/>
      <c r="B102" s="4">
        <f t="shared" si="20"/>
        <v>39</v>
      </c>
      <c r="C102" s="3">
        <f t="shared" si="21"/>
        <v>1</v>
      </c>
      <c r="D102" s="3">
        <f t="shared" si="22"/>
        <v>39</v>
      </c>
      <c r="E102" s="3">
        <f t="shared" si="23"/>
        <v>0</v>
      </c>
      <c r="F102" s="28">
        <f t="shared" si="24"/>
        <v>39</v>
      </c>
      <c r="G102" s="72" t="s">
        <v>222</v>
      </c>
      <c r="H102" s="61" t="s">
        <v>201</v>
      </c>
      <c r="I102" s="50">
        <v>1961</v>
      </c>
      <c r="J102" s="32" t="s">
        <v>223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>
        <v>39</v>
      </c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s="14" customFormat="1" ht="12.75">
      <c r="A103" s="5"/>
      <c r="B103" s="4">
        <f t="shared" si="20"/>
        <v>38</v>
      </c>
      <c r="C103" s="3">
        <f t="shared" si="21"/>
        <v>1</v>
      </c>
      <c r="D103" s="3">
        <f t="shared" si="22"/>
        <v>38</v>
      </c>
      <c r="E103" s="3">
        <f t="shared" si="23"/>
        <v>0</v>
      </c>
      <c r="F103" s="28">
        <f t="shared" si="24"/>
        <v>38</v>
      </c>
      <c r="G103" s="84" t="s">
        <v>291</v>
      </c>
      <c r="H103" s="84" t="s">
        <v>292</v>
      </c>
      <c r="I103" s="84" t="s">
        <v>253</v>
      </c>
      <c r="J103" s="85" t="s">
        <v>233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>
        <v>38</v>
      </c>
      <c r="AU103" s="1"/>
      <c r="AV103" s="1"/>
    </row>
    <row r="104" spans="1:48" s="14" customFormat="1" ht="12.75">
      <c r="A104" s="5"/>
      <c r="B104" s="4">
        <f t="shared" si="20"/>
        <v>38</v>
      </c>
      <c r="C104" s="3">
        <f t="shared" si="21"/>
        <v>1</v>
      </c>
      <c r="D104" s="3">
        <f t="shared" si="22"/>
        <v>38</v>
      </c>
      <c r="E104" s="3">
        <f t="shared" si="23"/>
        <v>0</v>
      </c>
      <c r="F104" s="28">
        <f t="shared" si="24"/>
        <v>38</v>
      </c>
      <c r="G104" s="70" t="s">
        <v>229</v>
      </c>
      <c r="H104" s="56" t="s">
        <v>230</v>
      </c>
      <c r="I104" s="49">
        <v>21387</v>
      </c>
      <c r="J104" s="21" t="s">
        <v>145</v>
      </c>
      <c r="K104" s="1"/>
      <c r="L104" s="1"/>
      <c r="M104" s="1"/>
      <c r="N104" s="1"/>
      <c r="O104" s="1">
        <v>38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s="14" customFormat="1" ht="12.75">
      <c r="A105" s="5"/>
      <c r="B105" s="4">
        <f t="shared" si="20"/>
        <v>38</v>
      </c>
      <c r="C105" s="3">
        <f t="shared" si="21"/>
        <v>1</v>
      </c>
      <c r="D105" s="3">
        <f t="shared" si="22"/>
        <v>38</v>
      </c>
      <c r="E105" s="3">
        <f t="shared" si="23"/>
        <v>0</v>
      </c>
      <c r="F105" s="28">
        <f t="shared" si="24"/>
        <v>38</v>
      </c>
      <c r="G105" s="72" t="s">
        <v>224</v>
      </c>
      <c r="H105" s="61" t="s">
        <v>220</v>
      </c>
      <c r="I105" s="50">
        <v>1957</v>
      </c>
      <c r="J105" s="32" t="s">
        <v>223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>
        <v>38</v>
      </c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s="14" customFormat="1" ht="12.75">
      <c r="A106" s="5"/>
      <c r="B106" s="4">
        <f t="shared" si="20"/>
        <v>37</v>
      </c>
      <c r="C106" s="3">
        <f t="shared" si="21"/>
        <v>1</v>
      </c>
      <c r="D106" s="3">
        <f t="shared" si="22"/>
        <v>37</v>
      </c>
      <c r="E106" s="3">
        <f t="shared" si="23"/>
        <v>0</v>
      </c>
      <c r="F106" s="28">
        <f t="shared" si="24"/>
        <v>37</v>
      </c>
      <c r="G106" s="70" t="s">
        <v>157</v>
      </c>
      <c r="H106" s="56" t="s">
        <v>156</v>
      </c>
      <c r="I106" s="49">
        <v>22220</v>
      </c>
      <c r="J106" s="21" t="s">
        <v>150</v>
      </c>
      <c r="K106" s="1"/>
      <c r="L106" s="1"/>
      <c r="N106" s="1"/>
      <c r="O106" s="1">
        <v>37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s="14" customFormat="1" ht="12.75">
      <c r="A107" s="5"/>
      <c r="B107" s="4">
        <f t="shared" si="20"/>
        <v>37</v>
      </c>
      <c r="C107" s="3">
        <f t="shared" si="21"/>
        <v>1</v>
      </c>
      <c r="D107" s="3">
        <f t="shared" si="22"/>
        <v>37</v>
      </c>
      <c r="E107" s="3">
        <f t="shared" si="23"/>
        <v>0</v>
      </c>
      <c r="F107" s="28">
        <f t="shared" si="24"/>
        <v>37</v>
      </c>
      <c r="G107" s="30" t="s">
        <v>139</v>
      </c>
      <c r="H107" s="55" t="s">
        <v>140</v>
      </c>
      <c r="I107" s="24">
        <v>1961</v>
      </c>
      <c r="J107" s="16"/>
      <c r="K107" s="1"/>
      <c r="L107" s="1"/>
      <c r="M107" s="1"/>
      <c r="N107" s="1"/>
      <c r="O107" s="1"/>
      <c r="P107" s="1"/>
      <c r="Q107" s="5">
        <v>37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s="14" customFormat="1" ht="12.75">
      <c r="A108" s="5"/>
      <c r="B108" s="4">
        <f t="shared" si="20"/>
        <v>35</v>
      </c>
      <c r="C108" s="3">
        <f t="shared" si="21"/>
        <v>1</v>
      </c>
      <c r="D108" s="3">
        <f t="shared" si="22"/>
        <v>35</v>
      </c>
      <c r="E108" s="3">
        <f t="shared" si="23"/>
        <v>0</v>
      </c>
      <c r="F108" s="28">
        <f t="shared" si="24"/>
        <v>35</v>
      </c>
      <c r="G108" s="84" t="s">
        <v>293</v>
      </c>
      <c r="H108" s="84" t="s">
        <v>294</v>
      </c>
      <c r="I108" s="84" t="s">
        <v>261</v>
      </c>
      <c r="J108" s="84" t="s">
        <v>295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>
        <v>35</v>
      </c>
      <c r="AU108" s="1"/>
      <c r="AV108" s="1"/>
    </row>
    <row r="109" spans="1:48" s="14" customFormat="1" ht="12.75">
      <c r="A109" s="5"/>
      <c r="B109" s="4">
        <f t="shared" si="20"/>
        <v>34</v>
      </c>
      <c r="C109" s="3">
        <f t="shared" si="21"/>
        <v>1</v>
      </c>
      <c r="D109" s="3">
        <f t="shared" si="22"/>
        <v>34</v>
      </c>
      <c r="E109" s="3">
        <f t="shared" si="23"/>
        <v>0</v>
      </c>
      <c r="F109" s="28">
        <f t="shared" si="24"/>
        <v>34</v>
      </c>
      <c r="G109" s="84" t="s">
        <v>283</v>
      </c>
      <c r="H109" s="84" t="s">
        <v>296</v>
      </c>
      <c r="I109" s="84" t="s">
        <v>261</v>
      </c>
      <c r="J109" s="84" t="s">
        <v>297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>
        <v>34</v>
      </c>
      <c r="AU109" s="1"/>
      <c r="AV109" s="1"/>
    </row>
    <row r="110" spans="1:48" s="14" customFormat="1" ht="12.75">
      <c r="A110" s="5"/>
      <c r="B110" s="4">
        <f t="shared" si="20"/>
        <v>32</v>
      </c>
      <c r="C110" s="3">
        <f t="shared" si="21"/>
        <v>1</v>
      </c>
      <c r="D110" s="3">
        <f t="shared" si="22"/>
        <v>32</v>
      </c>
      <c r="E110" s="3">
        <f t="shared" si="23"/>
        <v>0</v>
      </c>
      <c r="F110" s="28">
        <f t="shared" si="24"/>
        <v>32</v>
      </c>
      <c r="G110" s="84" t="s">
        <v>298</v>
      </c>
      <c r="H110" s="84" t="s">
        <v>299</v>
      </c>
      <c r="I110" s="84" t="s">
        <v>239</v>
      </c>
      <c r="J110" s="84" t="s">
        <v>300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>
        <v>32</v>
      </c>
      <c r="AU110" s="1"/>
      <c r="AV110" s="1"/>
    </row>
    <row r="111" spans="1:48" s="14" customFormat="1" ht="12.75">
      <c r="A111" s="5"/>
      <c r="B111" s="4">
        <f t="shared" si="20"/>
        <v>29</v>
      </c>
      <c r="C111" s="3">
        <f t="shared" si="21"/>
        <v>1</v>
      </c>
      <c r="D111" s="3">
        <f t="shared" si="22"/>
        <v>29</v>
      </c>
      <c r="E111" s="3">
        <f t="shared" si="23"/>
        <v>0</v>
      </c>
      <c r="F111" s="28">
        <f t="shared" si="24"/>
        <v>29</v>
      </c>
      <c r="G111" s="84" t="s">
        <v>301</v>
      </c>
      <c r="H111" s="84" t="s">
        <v>302</v>
      </c>
      <c r="I111" s="84" t="s">
        <v>239</v>
      </c>
      <c r="J111" s="84" t="s">
        <v>303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>
        <v>29</v>
      </c>
      <c r="AU111" s="1"/>
      <c r="AV111" s="1"/>
    </row>
    <row r="112" spans="1:48" s="14" customFormat="1" ht="12.75">
      <c r="A112" s="5"/>
      <c r="B112" s="4">
        <f t="shared" si="20"/>
        <v>28</v>
      </c>
      <c r="C112" s="3">
        <f t="shared" si="21"/>
        <v>1</v>
      </c>
      <c r="D112" s="3">
        <f t="shared" si="22"/>
        <v>28</v>
      </c>
      <c r="E112" s="3">
        <f t="shared" si="23"/>
        <v>0</v>
      </c>
      <c r="F112" s="28">
        <f t="shared" si="24"/>
        <v>28</v>
      </c>
      <c r="G112" s="84" t="s">
        <v>198</v>
      </c>
      <c r="H112" s="84" t="s">
        <v>304</v>
      </c>
      <c r="I112" s="84" t="s">
        <v>248</v>
      </c>
      <c r="J112" s="84" t="s">
        <v>305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>
        <v>28</v>
      </c>
      <c r="AU112" s="1"/>
      <c r="AV112" s="1"/>
    </row>
    <row r="113" spans="1:48" s="14" customFormat="1" ht="12.75">
      <c r="A113" s="5"/>
      <c r="B113" s="4">
        <f t="shared" si="20"/>
        <v>26</v>
      </c>
      <c r="C113" s="3">
        <f t="shared" si="21"/>
        <v>1</v>
      </c>
      <c r="D113" s="3">
        <f t="shared" si="22"/>
        <v>26</v>
      </c>
      <c r="E113" s="3">
        <f t="shared" si="23"/>
        <v>0</v>
      </c>
      <c r="F113" s="28">
        <f t="shared" si="24"/>
        <v>26</v>
      </c>
      <c r="G113" s="84" t="s">
        <v>306</v>
      </c>
      <c r="H113" s="84" t="s">
        <v>307</v>
      </c>
      <c r="I113" s="84" t="s">
        <v>287</v>
      </c>
      <c r="J113" s="84" t="s">
        <v>308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>
        <v>26</v>
      </c>
      <c r="AU113" s="1"/>
      <c r="AV113" s="1"/>
    </row>
    <row r="114" spans="1:48" s="14" customFormat="1" ht="12.75">
      <c r="A114" s="5"/>
      <c r="B114" s="4">
        <f t="shared" si="20"/>
        <v>22</v>
      </c>
      <c r="C114" s="3">
        <f t="shared" si="21"/>
        <v>1</v>
      </c>
      <c r="D114" s="3">
        <f t="shared" si="22"/>
        <v>22</v>
      </c>
      <c r="E114" s="3">
        <f t="shared" si="23"/>
        <v>0</v>
      </c>
      <c r="F114" s="28">
        <f t="shared" si="24"/>
        <v>22</v>
      </c>
      <c r="G114" s="84" t="s">
        <v>309</v>
      </c>
      <c r="H114" s="84" t="s">
        <v>310</v>
      </c>
      <c r="I114" s="84" t="s">
        <v>253</v>
      </c>
      <c r="J114" s="84" t="s">
        <v>311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>
        <v>22</v>
      </c>
      <c r="AU114" s="1"/>
      <c r="AV114" s="1"/>
    </row>
    <row r="115" spans="1:48" s="14" customFormat="1" ht="12.75">
      <c r="A115" s="5"/>
      <c r="B115" s="4">
        <f t="shared" si="20"/>
        <v>0</v>
      </c>
      <c r="C115" s="3">
        <f t="shared" si="21"/>
        <v>0</v>
      </c>
      <c r="D115" s="3">
        <f t="shared" si="22"/>
        <v>0</v>
      </c>
      <c r="E115" s="3">
        <f t="shared" si="23"/>
        <v>0</v>
      </c>
      <c r="F115" s="28">
        <f t="shared" si="24"/>
        <v>0</v>
      </c>
      <c r="G115" s="16"/>
      <c r="H115" s="16"/>
      <c r="I115" s="16"/>
      <c r="J115" s="16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s="14" customFormat="1" ht="12.75">
      <c r="A116" s="5"/>
      <c r="B116" s="4">
        <f aca="true" t="shared" si="25" ref="B116:B147">SUM(K116:AV116)</f>
        <v>0</v>
      </c>
      <c r="C116" s="3">
        <f aca="true" t="shared" si="26" ref="C116:C147">COUNT(K116:AV116)</f>
        <v>0</v>
      </c>
      <c r="D116" s="3">
        <f aca="true" t="shared" si="27" ref="D116:D147"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+IF(COUNT(K116:AV116)&gt;7,LARGE(K116:AV116,8),0)+IF(COUNT(K116:AV116)&gt;8,LARGE(K116:AV116,9),0)+IF(COUNT(K116:AV116)&gt;9,LARGE(K116:AV116,10),0)+IF(COUNT(K116:AV116)&gt;10,LARGE(K116:AV116,11),0)+IF(COUNT(K116:AV116)&gt;11,LARGE(K116:AV116,12),0)+IF(COUNT(K116:AV116)&gt;12,LARGE(K116:AV116,13),0)+IF(COUNT(K116:AV116)&gt;13,LARGE(K116:AV116,14),0)+IF(COUNT(K116:AV116)&gt;14,LARGE(K116:AV116,15),0)</f>
        <v>0</v>
      </c>
      <c r="E116" s="3">
        <f aca="true" t="shared" si="28" ref="E116:E147">IF(COUNT(K116:AV116)&lt;22,IF(COUNT(K116:AV116)&gt;14,(COUNT(K116:AV116)-15),0)*20,120)</f>
        <v>0</v>
      </c>
      <c r="F116" s="28">
        <f aca="true" t="shared" si="29" ref="F116:F147">D116+E116</f>
        <v>0</v>
      </c>
      <c r="G116" s="16"/>
      <c r="H116" s="16"/>
      <c r="I116" s="16"/>
      <c r="J116" s="16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s="14" customFormat="1" ht="12.75">
      <c r="A117" s="5"/>
      <c r="B117" s="4">
        <f t="shared" si="25"/>
        <v>0</v>
      </c>
      <c r="C117" s="3">
        <f t="shared" si="26"/>
        <v>0</v>
      </c>
      <c r="D117" s="3">
        <f t="shared" si="27"/>
        <v>0</v>
      </c>
      <c r="E117" s="3">
        <f t="shared" si="28"/>
        <v>0</v>
      </c>
      <c r="F117" s="28">
        <f t="shared" si="29"/>
        <v>0</v>
      </c>
      <c r="G117" s="16"/>
      <c r="H117" s="16"/>
      <c r="I117" s="16"/>
      <c r="J117" s="1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29"/>
      <c r="AU117" s="1"/>
      <c r="AV117" s="1"/>
    </row>
    <row r="118" spans="1:48" s="14" customFormat="1" ht="12.75">
      <c r="A118" s="5"/>
      <c r="B118" s="4">
        <f t="shared" si="25"/>
        <v>0</v>
      </c>
      <c r="C118" s="3">
        <f t="shared" si="26"/>
        <v>0</v>
      </c>
      <c r="D118" s="3">
        <f t="shared" si="27"/>
        <v>0</v>
      </c>
      <c r="E118" s="3">
        <f t="shared" si="28"/>
        <v>0</v>
      </c>
      <c r="F118" s="28">
        <f t="shared" si="29"/>
        <v>0</v>
      </c>
      <c r="G118" s="16"/>
      <c r="H118" s="16"/>
      <c r="I118" s="16"/>
      <c r="J118" s="1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s="14" customFormat="1" ht="12.75">
      <c r="A119" s="5"/>
      <c r="B119" s="4">
        <f t="shared" si="25"/>
        <v>0</v>
      </c>
      <c r="C119" s="3">
        <f t="shared" si="26"/>
        <v>0</v>
      </c>
      <c r="D119" s="3">
        <f t="shared" si="27"/>
        <v>0</v>
      </c>
      <c r="E119" s="3">
        <f t="shared" si="28"/>
        <v>0</v>
      </c>
      <c r="F119" s="28">
        <f t="shared" si="29"/>
        <v>0</v>
      </c>
      <c r="G119" s="16"/>
      <c r="H119" s="16"/>
      <c r="I119" s="16"/>
      <c r="J119" s="1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29"/>
      <c r="AU119" s="1"/>
      <c r="AV119" s="1"/>
    </row>
    <row r="120" spans="1:48" s="14" customFormat="1" ht="12.75">
      <c r="A120" s="5"/>
      <c r="B120" s="4">
        <f t="shared" si="25"/>
        <v>0</v>
      </c>
      <c r="C120" s="3">
        <f t="shared" si="26"/>
        <v>0</v>
      </c>
      <c r="D120" s="3">
        <f t="shared" si="27"/>
        <v>0</v>
      </c>
      <c r="E120" s="3">
        <f t="shared" si="28"/>
        <v>0</v>
      </c>
      <c r="F120" s="28">
        <f t="shared" si="29"/>
        <v>0</v>
      </c>
      <c r="G120" s="16"/>
      <c r="H120" s="16"/>
      <c r="I120" s="16"/>
      <c r="J120" s="1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s="14" customFormat="1" ht="12.75">
      <c r="A121" s="5"/>
      <c r="B121" s="4">
        <f t="shared" si="25"/>
        <v>0</v>
      </c>
      <c r="C121" s="3">
        <f t="shared" si="26"/>
        <v>0</v>
      </c>
      <c r="D121" s="3">
        <f t="shared" si="27"/>
        <v>0</v>
      </c>
      <c r="E121" s="3">
        <f t="shared" si="28"/>
        <v>0</v>
      </c>
      <c r="F121" s="28">
        <f t="shared" si="29"/>
        <v>0</v>
      </c>
      <c r="G121" s="84"/>
      <c r="H121" s="84"/>
      <c r="I121" s="84"/>
      <c r="J121" s="8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s="14" customFormat="1" ht="12.75">
      <c r="A122" s="5"/>
      <c r="B122" s="4">
        <f t="shared" si="25"/>
        <v>0</v>
      </c>
      <c r="C122" s="3">
        <f t="shared" si="26"/>
        <v>0</v>
      </c>
      <c r="D122" s="3">
        <f t="shared" si="27"/>
        <v>0</v>
      </c>
      <c r="E122" s="3">
        <f t="shared" si="28"/>
        <v>0</v>
      </c>
      <c r="F122" s="28">
        <f t="shared" si="29"/>
        <v>0</v>
      </c>
      <c r="G122" s="84"/>
      <c r="H122" s="84"/>
      <c r="I122" s="84"/>
      <c r="J122" s="8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s="14" customFormat="1" ht="12.75">
      <c r="A123" s="5"/>
      <c r="B123" s="4">
        <f t="shared" si="25"/>
        <v>0</v>
      </c>
      <c r="C123" s="3">
        <f t="shared" si="26"/>
        <v>0</v>
      </c>
      <c r="D123" s="3">
        <f t="shared" si="27"/>
        <v>0</v>
      </c>
      <c r="E123" s="3">
        <f t="shared" si="28"/>
        <v>0</v>
      </c>
      <c r="F123" s="28">
        <f t="shared" si="29"/>
        <v>0</v>
      </c>
      <c r="G123" s="84"/>
      <c r="H123" s="84"/>
      <c r="I123" s="84"/>
      <c r="J123" s="8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s="14" customFormat="1" ht="12.75">
      <c r="A124" s="5"/>
      <c r="B124" s="4">
        <f t="shared" si="25"/>
        <v>0</v>
      </c>
      <c r="C124" s="3">
        <f t="shared" si="26"/>
        <v>0</v>
      </c>
      <c r="D124" s="3">
        <f t="shared" si="27"/>
        <v>0</v>
      </c>
      <c r="E124" s="3">
        <f t="shared" si="28"/>
        <v>0</v>
      </c>
      <c r="F124" s="28">
        <f t="shared" si="29"/>
        <v>0</v>
      </c>
      <c r="G124" s="84"/>
      <c r="H124" s="84"/>
      <c r="I124" s="84"/>
      <c r="J124" s="8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s="14" customFormat="1" ht="12.75">
      <c r="A125" s="5"/>
      <c r="B125" s="4">
        <f t="shared" si="25"/>
        <v>0</v>
      </c>
      <c r="C125" s="3">
        <f t="shared" si="26"/>
        <v>0</v>
      </c>
      <c r="D125" s="3">
        <f t="shared" si="27"/>
        <v>0</v>
      </c>
      <c r="E125" s="3">
        <f t="shared" si="28"/>
        <v>0</v>
      </c>
      <c r="F125" s="28">
        <f t="shared" si="29"/>
        <v>0</v>
      </c>
      <c r="G125" s="84"/>
      <c r="H125" s="84"/>
      <c r="I125" s="84"/>
      <c r="J125" s="8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s="14" customFormat="1" ht="12.75">
      <c r="A126" s="5"/>
      <c r="B126" s="4">
        <f t="shared" si="25"/>
        <v>0</v>
      </c>
      <c r="C126" s="3">
        <f t="shared" si="26"/>
        <v>0</v>
      </c>
      <c r="D126" s="3">
        <f t="shared" si="27"/>
        <v>0</v>
      </c>
      <c r="E126" s="3">
        <f t="shared" si="28"/>
        <v>0</v>
      </c>
      <c r="F126" s="28">
        <f t="shared" si="29"/>
        <v>0</v>
      </c>
      <c r="G126" s="84"/>
      <c r="H126" s="84"/>
      <c r="I126" s="84"/>
      <c r="J126" s="8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s="14" customFormat="1" ht="12.75">
      <c r="A127" s="5"/>
      <c r="B127" s="4">
        <f t="shared" si="25"/>
        <v>0</v>
      </c>
      <c r="C127" s="3">
        <f t="shared" si="26"/>
        <v>0</v>
      </c>
      <c r="D127" s="3">
        <f t="shared" si="27"/>
        <v>0</v>
      </c>
      <c r="E127" s="3">
        <f t="shared" si="28"/>
        <v>0</v>
      </c>
      <c r="F127" s="28">
        <f t="shared" si="29"/>
        <v>0</v>
      </c>
      <c r="G127" s="84"/>
      <c r="H127" s="84"/>
      <c r="I127" s="84"/>
      <c r="J127" s="8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s="14" customFormat="1" ht="12.75">
      <c r="A128" s="5"/>
      <c r="B128" s="4">
        <f t="shared" si="25"/>
        <v>0</v>
      </c>
      <c r="C128" s="3">
        <f t="shared" si="26"/>
        <v>0</v>
      </c>
      <c r="D128" s="3">
        <f t="shared" si="27"/>
        <v>0</v>
      </c>
      <c r="E128" s="3">
        <f t="shared" si="28"/>
        <v>0</v>
      </c>
      <c r="F128" s="28">
        <f t="shared" si="29"/>
        <v>0</v>
      </c>
      <c r="G128" s="84"/>
      <c r="H128" s="84"/>
      <c r="I128" s="84"/>
      <c r="J128" s="8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29"/>
      <c r="AU128" s="1"/>
      <c r="AV128" s="1"/>
    </row>
    <row r="129" spans="1:48" s="14" customFormat="1" ht="12.75">
      <c r="A129" s="5"/>
      <c r="B129" s="4">
        <f t="shared" si="25"/>
        <v>0</v>
      </c>
      <c r="C129" s="3">
        <f t="shared" si="26"/>
        <v>0</v>
      </c>
      <c r="D129" s="3">
        <f t="shared" si="27"/>
        <v>0</v>
      </c>
      <c r="E129" s="3">
        <f t="shared" si="28"/>
        <v>0</v>
      </c>
      <c r="F129" s="28">
        <f t="shared" si="29"/>
        <v>0</v>
      </c>
      <c r="G129" s="84"/>
      <c r="H129" s="84"/>
      <c r="I129" s="84"/>
      <c r="J129" s="8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29"/>
      <c r="AU129" s="1"/>
      <c r="AV129" s="1"/>
    </row>
    <row r="130" spans="1:48" s="14" customFormat="1" ht="12.75">
      <c r="A130" s="5"/>
      <c r="B130" s="4">
        <f t="shared" si="25"/>
        <v>0</v>
      </c>
      <c r="C130" s="3">
        <f t="shared" si="26"/>
        <v>0</v>
      </c>
      <c r="D130" s="3">
        <f t="shared" si="27"/>
        <v>0</v>
      </c>
      <c r="E130" s="3">
        <f t="shared" si="28"/>
        <v>0</v>
      </c>
      <c r="F130" s="28">
        <f t="shared" si="29"/>
        <v>0</v>
      </c>
      <c r="G130" s="73"/>
      <c r="H130" s="2"/>
      <c r="I130" s="5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s="14" customFormat="1" ht="12.75">
      <c r="A131" s="5"/>
      <c r="B131" s="4">
        <f t="shared" si="25"/>
        <v>0</v>
      </c>
      <c r="C131" s="3">
        <f t="shared" si="26"/>
        <v>0</v>
      </c>
      <c r="D131" s="3">
        <f t="shared" si="27"/>
        <v>0</v>
      </c>
      <c r="E131" s="3">
        <f t="shared" si="28"/>
        <v>0</v>
      </c>
      <c r="F131" s="28">
        <f t="shared" si="29"/>
        <v>0</v>
      </c>
      <c r="G131" s="73"/>
      <c r="H131" s="2"/>
      <c r="I131" s="5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s="14" customFormat="1" ht="12.75">
      <c r="A132" s="5"/>
      <c r="B132" s="4">
        <f t="shared" si="25"/>
        <v>0</v>
      </c>
      <c r="C132" s="3">
        <f t="shared" si="26"/>
        <v>0</v>
      </c>
      <c r="D132" s="3">
        <f t="shared" si="27"/>
        <v>0</v>
      </c>
      <c r="E132" s="3">
        <f t="shared" si="28"/>
        <v>0</v>
      </c>
      <c r="F132" s="28">
        <f t="shared" si="29"/>
        <v>0</v>
      </c>
      <c r="G132" s="73"/>
      <c r="H132" s="2"/>
      <c r="I132" s="5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s="14" customFormat="1" ht="12.75">
      <c r="A133" s="5"/>
      <c r="B133" s="4">
        <f t="shared" si="25"/>
        <v>0</v>
      </c>
      <c r="C133" s="3">
        <f t="shared" si="26"/>
        <v>0</v>
      </c>
      <c r="D133" s="3">
        <f t="shared" si="27"/>
        <v>0</v>
      </c>
      <c r="E133" s="3">
        <f t="shared" si="28"/>
        <v>0</v>
      </c>
      <c r="F133" s="28">
        <f t="shared" si="29"/>
        <v>0</v>
      </c>
      <c r="G133" s="73"/>
      <c r="H133" s="2"/>
      <c r="I133" s="52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s="14" customFormat="1" ht="12.75">
      <c r="A134" s="5"/>
      <c r="B134" s="4">
        <f t="shared" si="25"/>
        <v>0</v>
      </c>
      <c r="C134" s="3">
        <f t="shared" si="26"/>
        <v>0</v>
      </c>
      <c r="D134" s="3">
        <f t="shared" si="27"/>
        <v>0</v>
      </c>
      <c r="E134" s="3">
        <f t="shared" si="28"/>
        <v>0</v>
      </c>
      <c r="F134" s="28">
        <f t="shared" si="29"/>
        <v>0</v>
      </c>
      <c r="G134" s="73"/>
      <c r="H134" s="2"/>
      <c r="I134" s="52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s="14" customFormat="1" ht="12.75">
      <c r="A135" s="5"/>
      <c r="B135" s="4">
        <f t="shared" si="25"/>
        <v>0</v>
      </c>
      <c r="C135" s="3">
        <f t="shared" si="26"/>
        <v>0</v>
      </c>
      <c r="D135" s="3">
        <f t="shared" si="27"/>
        <v>0</v>
      </c>
      <c r="E135" s="3">
        <f t="shared" si="28"/>
        <v>0</v>
      </c>
      <c r="F135" s="28">
        <f t="shared" si="29"/>
        <v>0</v>
      </c>
      <c r="G135" s="73"/>
      <c r="H135" s="2"/>
      <c r="I135" s="52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s="14" customFormat="1" ht="12.75">
      <c r="A136" s="5"/>
      <c r="B136" s="4">
        <f t="shared" si="25"/>
        <v>0</v>
      </c>
      <c r="C136" s="3">
        <f t="shared" si="26"/>
        <v>0</v>
      </c>
      <c r="D136" s="3">
        <f t="shared" si="27"/>
        <v>0</v>
      </c>
      <c r="E136" s="3">
        <f t="shared" si="28"/>
        <v>0</v>
      </c>
      <c r="F136" s="28">
        <f t="shared" si="29"/>
        <v>0</v>
      </c>
      <c r="G136" s="73"/>
      <c r="H136" s="2"/>
      <c r="I136" s="5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s="14" customFormat="1" ht="12.75">
      <c r="A137" s="5"/>
      <c r="B137" s="4">
        <f t="shared" si="25"/>
        <v>0</v>
      </c>
      <c r="C137" s="3">
        <f t="shared" si="26"/>
        <v>0</v>
      </c>
      <c r="D137" s="3">
        <f t="shared" si="27"/>
        <v>0</v>
      </c>
      <c r="E137" s="3">
        <f t="shared" si="28"/>
        <v>0</v>
      </c>
      <c r="F137" s="28">
        <f t="shared" si="29"/>
        <v>0</v>
      </c>
      <c r="G137" s="73"/>
      <c r="H137" s="2"/>
      <c r="I137" s="52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s="14" customFormat="1" ht="12.75">
      <c r="A138" s="5"/>
      <c r="B138" s="4">
        <f t="shared" si="25"/>
        <v>0</v>
      </c>
      <c r="C138" s="3">
        <f t="shared" si="26"/>
        <v>0</v>
      </c>
      <c r="D138" s="3">
        <f t="shared" si="27"/>
        <v>0</v>
      </c>
      <c r="E138" s="3">
        <f t="shared" si="28"/>
        <v>0</v>
      </c>
      <c r="F138" s="28">
        <f t="shared" si="29"/>
        <v>0</v>
      </c>
      <c r="G138" s="73"/>
      <c r="H138" s="2"/>
      <c r="I138" s="52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s="14" customFormat="1" ht="12.75">
      <c r="A139" s="5"/>
      <c r="B139" s="4">
        <f t="shared" si="25"/>
        <v>0</v>
      </c>
      <c r="C139" s="3">
        <f t="shared" si="26"/>
        <v>0</v>
      </c>
      <c r="D139" s="3">
        <f t="shared" si="27"/>
        <v>0</v>
      </c>
      <c r="E139" s="3">
        <f t="shared" si="28"/>
        <v>0</v>
      </c>
      <c r="F139" s="28">
        <f t="shared" si="29"/>
        <v>0</v>
      </c>
      <c r="G139" s="73"/>
      <c r="H139" s="2"/>
      <c r="I139" s="52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s="14" customFormat="1" ht="12.75">
      <c r="A140" s="5"/>
      <c r="B140" s="4">
        <f t="shared" si="25"/>
        <v>0</v>
      </c>
      <c r="C140" s="3">
        <f t="shared" si="26"/>
        <v>0</v>
      </c>
      <c r="D140" s="3">
        <f t="shared" si="27"/>
        <v>0</v>
      </c>
      <c r="E140" s="3">
        <f t="shared" si="28"/>
        <v>0</v>
      </c>
      <c r="F140" s="28">
        <f t="shared" si="29"/>
        <v>0</v>
      </c>
      <c r="G140" s="73"/>
      <c r="H140" s="2"/>
      <c r="I140" s="52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s="14" customFormat="1" ht="12.75">
      <c r="A141" s="5"/>
      <c r="B141" s="4">
        <f t="shared" si="25"/>
        <v>0</v>
      </c>
      <c r="C141" s="3">
        <f t="shared" si="26"/>
        <v>0</v>
      </c>
      <c r="D141" s="3">
        <f t="shared" si="27"/>
        <v>0</v>
      </c>
      <c r="E141" s="3">
        <f t="shared" si="28"/>
        <v>0</v>
      </c>
      <c r="F141" s="28">
        <f t="shared" si="29"/>
        <v>0</v>
      </c>
      <c r="G141" s="73"/>
      <c r="H141" s="2"/>
      <c r="I141" s="52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s="14" customFormat="1" ht="12.75">
      <c r="A142" s="5"/>
      <c r="B142" s="4">
        <f t="shared" si="25"/>
        <v>0</v>
      </c>
      <c r="C142" s="3">
        <f t="shared" si="26"/>
        <v>0</v>
      </c>
      <c r="D142" s="3">
        <f t="shared" si="27"/>
        <v>0</v>
      </c>
      <c r="E142" s="3">
        <f t="shared" si="28"/>
        <v>0</v>
      </c>
      <c r="F142" s="28">
        <f t="shared" si="29"/>
        <v>0</v>
      </c>
      <c r="G142" s="73"/>
      <c r="H142" s="2"/>
      <c r="I142" s="52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s="14" customFormat="1" ht="12.75">
      <c r="A143" s="5"/>
      <c r="B143" s="4">
        <f t="shared" si="25"/>
        <v>0</v>
      </c>
      <c r="C143" s="3">
        <f t="shared" si="26"/>
        <v>0</v>
      </c>
      <c r="D143" s="3">
        <f t="shared" si="27"/>
        <v>0</v>
      </c>
      <c r="E143" s="3">
        <f t="shared" si="28"/>
        <v>0</v>
      </c>
      <c r="F143" s="28">
        <f t="shared" si="29"/>
        <v>0</v>
      </c>
      <c r="G143" s="73"/>
      <c r="H143" s="2"/>
      <c r="I143" s="52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s="14" customFormat="1" ht="12.75">
      <c r="A144" s="5"/>
      <c r="B144" s="4">
        <f t="shared" si="25"/>
        <v>0</v>
      </c>
      <c r="C144" s="3">
        <f t="shared" si="26"/>
        <v>0</v>
      </c>
      <c r="D144" s="3">
        <f t="shared" si="27"/>
        <v>0</v>
      </c>
      <c r="E144" s="3">
        <f t="shared" si="28"/>
        <v>0</v>
      </c>
      <c r="F144" s="28">
        <f t="shared" si="29"/>
        <v>0</v>
      </c>
      <c r="G144" s="73"/>
      <c r="H144" s="2"/>
      <c r="I144" s="5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s="14" customFormat="1" ht="12.75">
      <c r="A145" s="5"/>
      <c r="B145" s="4">
        <f t="shared" si="25"/>
        <v>0</v>
      </c>
      <c r="C145" s="3">
        <f t="shared" si="26"/>
        <v>0</v>
      </c>
      <c r="D145" s="3">
        <f t="shared" si="27"/>
        <v>0</v>
      </c>
      <c r="E145" s="3">
        <f t="shared" si="28"/>
        <v>0</v>
      </c>
      <c r="F145" s="28">
        <f t="shared" si="29"/>
        <v>0</v>
      </c>
      <c r="G145" s="73"/>
      <c r="H145" s="2"/>
      <c r="I145" s="52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s="14" customFormat="1" ht="12.75">
      <c r="A146" s="5"/>
      <c r="B146" s="4">
        <f t="shared" si="25"/>
        <v>0</v>
      </c>
      <c r="C146" s="3">
        <f t="shared" si="26"/>
        <v>0</v>
      </c>
      <c r="D146" s="3">
        <f t="shared" si="27"/>
        <v>0</v>
      </c>
      <c r="E146" s="3">
        <f t="shared" si="28"/>
        <v>0</v>
      </c>
      <c r="F146" s="28">
        <f t="shared" si="29"/>
        <v>0</v>
      </c>
      <c r="G146" s="73"/>
      <c r="H146" s="2"/>
      <c r="I146" s="52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s="14" customFormat="1" ht="12.75">
      <c r="A147" s="5"/>
      <c r="B147" s="4">
        <f t="shared" si="25"/>
        <v>0</v>
      </c>
      <c r="C147" s="3">
        <f t="shared" si="26"/>
        <v>0</v>
      </c>
      <c r="D147" s="3">
        <f t="shared" si="27"/>
        <v>0</v>
      </c>
      <c r="E147" s="3">
        <f t="shared" si="28"/>
        <v>0</v>
      </c>
      <c r="F147" s="28">
        <f t="shared" si="29"/>
        <v>0</v>
      </c>
      <c r="G147" s="73"/>
      <c r="H147" s="2"/>
      <c r="I147" s="52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s="14" customFormat="1" ht="12.75">
      <c r="A148" s="5"/>
      <c r="B148" s="4">
        <f aca="true" t="shared" si="30" ref="B148:B179">SUM(K148:AV148)</f>
        <v>0</v>
      </c>
      <c r="C148" s="3">
        <f aca="true" t="shared" si="31" ref="C148:C179">COUNT(K148:AV148)</f>
        <v>0</v>
      </c>
      <c r="D148" s="3">
        <f aca="true" t="shared" si="32" ref="D148:D179"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+IF(COUNT(K148:AV148)&gt;14,LARGE(K148:AV148,15),0)</f>
        <v>0</v>
      </c>
      <c r="E148" s="3">
        <f aca="true" t="shared" si="33" ref="E148:E179">IF(COUNT(K148:AV148)&lt;22,IF(COUNT(K148:AV148)&gt;14,(COUNT(K148:AV148)-15),0)*20,120)</f>
        <v>0</v>
      </c>
      <c r="F148" s="28">
        <f aca="true" t="shared" si="34" ref="F148:F179">D148+E148</f>
        <v>0</v>
      </c>
      <c r="G148" s="73"/>
      <c r="H148" s="2"/>
      <c r="I148" s="52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s="14" customFormat="1" ht="12.75">
      <c r="A149" s="5"/>
      <c r="B149" s="4">
        <f t="shared" si="30"/>
        <v>0</v>
      </c>
      <c r="C149" s="3">
        <f t="shared" si="31"/>
        <v>0</v>
      </c>
      <c r="D149" s="3">
        <f t="shared" si="32"/>
        <v>0</v>
      </c>
      <c r="E149" s="3">
        <f t="shared" si="33"/>
        <v>0</v>
      </c>
      <c r="F149" s="28">
        <f t="shared" si="34"/>
        <v>0</v>
      </c>
      <c r="G149" s="73"/>
      <c r="H149" s="2"/>
      <c r="I149" s="52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s="14" customFormat="1" ht="12.75">
      <c r="A150" s="5"/>
      <c r="B150" s="4">
        <f t="shared" si="30"/>
        <v>0</v>
      </c>
      <c r="C150" s="3">
        <f t="shared" si="31"/>
        <v>0</v>
      </c>
      <c r="D150" s="3">
        <f t="shared" si="32"/>
        <v>0</v>
      </c>
      <c r="E150" s="3">
        <f t="shared" si="33"/>
        <v>0</v>
      </c>
      <c r="F150" s="28">
        <f t="shared" si="34"/>
        <v>0</v>
      </c>
      <c r="G150" s="73"/>
      <c r="H150" s="2"/>
      <c r="I150" s="52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s="14" customFormat="1" ht="12.75">
      <c r="A151" s="5"/>
      <c r="B151" s="4">
        <f t="shared" si="30"/>
        <v>0</v>
      </c>
      <c r="C151" s="3">
        <f t="shared" si="31"/>
        <v>0</v>
      </c>
      <c r="D151" s="3">
        <f t="shared" si="32"/>
        <v>0</v>
      </c>
      <c r="E151" s="3">
        <f t="shared" si="33"/>
        <v>0</v>
      </c>
      <c r="F151" s="28">
        <f t="shared" si="34"/>
        <v>0</v>
      </c>
      <c r="G151" s="73"/>
      <c r="H151" s="2"/>
      <c r="I151" s="52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s="14" customFormat="1" ht="12.75">
      <c r="A152" s="5"/>
      <c r="B152" s="4">
        <f t="shared" si="30"/>
        <v>0</v>
      </c>
      <c r="C152" s="3">
        <f t="shared" si="31"/>
        <v>0</v>
      </c>
      <c r="D152" s="3">
        <f t="shared" si="32"/>
        <v>0</v>
      </c>
      <c r="E152" s="3">
        <f t="shared" si="33"/>
        <v>0</v>
      </c>
      <c r="F152" s="28">
        <f t="shared" si="34"/>
        <v>0</v>
      </c>
      <c r="G152" s="73"/>
      <c r="H152" s="2"/>
      <c r="I152" s="52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s="14" customFormat="1" ht="12.75">
      <c r="A153" s="5"/>
      <c r="B153" s="4">
        <f t="shared" si="30"/>
        <v>0</v>
      </c>
      <c r="C153" s="3">
        <f t="shared" si="31"/>
        <v>0</v>
      </c>
      <c r="D153" s="3">
        <f t="shared" si="32"/>
        <v>0</v>
      </c>
      <c r="E153" s="3">
        <f t="shared" si="33"/>
        <v>0</v>
      </c>
      <c r="F153" s="28">
        <f t="shared" si="34"/>
        <v>0</v>
      </c>
      <c r="G153" s="73"/>
      <c r="H153" s="2"/>
      <c r="I153" s="52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s="14" customFormat="1" ht="12.75">
      <c r="A154" s="5"/>
      <c r="B154" s="4">
        <f t="shared" si="30"/>
        <v>0</v>
      </c>
      <c r="C154" s="3">
        <f t="shared" si="31"/>
        <v>0</v>
      </c>
      <c r="D154" s="3">
        <f t="shared" si="32"/>
        <v>0</v>
      </c>
      <c r="E154" s="3">
        <f t="shared" si="33"/>
        <v>0</v>
      </c>
      <c r="F154" s="28">
        <f t="shared" si="34"/>
        <v>0</v>
      </c>
      <c r="G154" s="73"/>
      <c r="H154" s="2"/>
      <c r="I154" s="52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s="14" customFormat="1" ht="12.75">
      <c r="A155" s="5"/>
      <c r="B155" s="4">
        <f t="shared" si="30"/>
        <v>0</v>
      </c>
      <c r="C155" s="3">
        <f t="shared" si="31"/>
        <v>0</v>
      </c>
      <c r="D155" s="3">
        <f t="shared" si="32"/>
        <v>0</v>
      </c>
      <c r="E155" s="3">
        <f t="shared" si="33"/>
        <v>0</v>
      </c>
      <c r="F155" s="28">
        <f t="shared" si="34"/>
        <v>0</v>
      </c>
      <c r="G155" s="73"/>
      <c r="H155" s="2"/>
      <c r="I155" s="52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s="14" customFormat="1" ht="12.75">
      <c r="A156" s="5"/>
      <c r="B156" s="4">
        <f t="shared" si="30"/>
        <v>0</v>
      </c>
      <c r="C156" s="3">
        <f t="shared" si="31"/>
        <v>0</v>
      </c>
      <c r="D156" s="3">
        <f t="shared" si="32"/>
        <v>0</v>
      </c>
      <c r="E156" s="3">
        <f t="shared" si="33"/>
        <v>0</v>
      </c>
      <c r="F156" s="28">
        <f t="shared" si="34"/>
        <v>0</v>
      </c>
      <c r="G156" s="73"/>
      <c r="H156" s="2"/>
      <c r="I156" s="52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s="14" customFormat="1" ht="12.75">
      <c r="A157" s="5"/>
      <c r="B157" s="4">
        <f t="shared" si="30"/>
        <v>0</v>
      </c>
      <c r="C157" s="3">
        <f t="shared" si="31"/>
        <v>0</v>
      </c>
      <c r="D157" s="3">
        <f t="shared" si="32"/>
        <v>0</v>
      </c>
      <c r="E157" s="3">
        <f t="shared" si="33"/>
        <v>0</v>
      </c>
      <c r="F157" s="28">
        <f t="shared" si="34"/>
        <v>0</v>
      </c>
      <c r="G157" s="73"/>
      <c r="H157" s="2"/>
      <c r="I157" s="52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s="14" customFormat="1" ht="12.75">
      <c r="A158" s="5"/>
      <c r="B158" s="4">
        <f t="shared" si="30"/>
        <v>0</v>
      </c>
      <c r="C158" s="3">
        <f t="shared" si="31"/>
        <v>0</v>
      </c>
      <c r="D158" s="3">
        <f t="shared" si="32"/>
        <v>0</v>
      </c>
      <c r="E158" s="3">
        <f t="shared" si="33"/>
        <v>0</v>
      </c>
      <c r="F158" s="28">
        <f t="shared" si="34"/>
        <v>0</v>
      </c>
      <c r="G158" s="73"/>
      <c r="H158" s="2"/>
      <c r="I158" s="52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s="14" customFormat="1" ht="12.75">
      <c r="A159" s="5"/>
      <c r="B159" s="4">
        <f t="shared" si="30"/>
        <v>0</v>
      </c>
      <c r="C159" s="3">
        <f t="shared" si="31"/>
        <v>0</v>
      </c>
      <c r="D159" s="3">
        <f t="shared" si="32"/>
        <v>0</v>
      </c>
      <c r="E159" s="3">
        <f t="shared" si="33"/>
        <v>0</v>
      </c>
      <c r="F159" s="28">
        <f t="shared" si="34"/>
        <v>0</v>
      </c>
      <c r="G159" s="73"/>
      <c r="H159" s="2"/>
      <c r="I159" s="52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s="14" customFormat="1" ht="12.75">
      <c r="A160" s="5"/>
      <c r="B160" s="4">
        <f t="shared" si="30"/>
        <v>0</v>
      </c>
      <c r="C160" s="3">
        <f t="shared" si="31"/>
        <v>0</v>
      </c>
      <c r="D160" s="3">
        <f t="shared" si="32"/>
        <v>0</v>
      </c>
      <c r="E160" s="3">
        <f t="shared" si="33"/>
        <v>0</v>
      </c>
      <c r="F160" s="28">
        <f t="shared" si="34"/>
        <v>0</v>
      </c>
      <c r="G160" s="73"/>
      <c r="H160" s="2"/>
      <c r="I160" s="52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s="14" customFormat="1" ht="12.75">
      <c r="A161" s="5"/>
      <c r="B161" s="4">
        <f t="shared" si="30"/>
        <v>0</v>
      </c>
      <c r="C161" s="3">
        <f t="shared" si="31"/>
        <v>0</v>
      </c>
      <c r="D161" s="3">
        <f t="shared" si="32"/>
        <v>0</v>
      </c>
      <c r="E161" s="3">
        <f t="shared" si="33"/>
        <v>0</v>
      </c>
      <c r="F161" s="28">
        <f t="shared" si="34"/>
        <v>0</v>
      </c>
      <c r="G161" s="73"/>
      <c r="H161" s="2"/>
      <c r="I161" s="52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s="14" customFormat="1" ht="12.75">
      <c r="A162" s="5"/>
      <c r="B162" s="4">
        <f t="shared" si="30"/>
        <v>0</v>
      </c>
      <c r="C162" s="3">
        <f t="shared" si="31"/>
        <v>0</v>
      </c>
      <c r="D162" s="3">
        <f t="shared" si="32"/>
        <v>0</v>
      </c>
      <c r="E162" s="3">
        <f t="shared" si="33"/>
        <v>0</v>
      </c>
      <c r="F162" s="28">
        <f t="shared" si="34"/>
        <v>0</v>
      </c>
      <c r="G162" s="73"/>
      <c r="H162" s="2"/>
      <c r="I162" s="52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s="14" customFormat="1" ht="12.75">
      <c r="A163" s="5"/>
      <c r="B163" s="4">
        <f t="shared" si="30"/>
        <v>0</v>
      </c>
      <c r="C163" s="3">
        <f t="shared" si="31"/>
        <v>0</v>
      </c>
      <c r="D163" s="3">
        <f t="shared" si="32"/>
        <v>0</v>
      </c>
      <c r="E163" s="3">
        <f t="shared" si="33"/>
        <v>0</v>
      </c>
      <c r="F163" s="28">
        <f t="shared" si="34"/>
        <v>0</v>
      </c>
      <c r="G163" s="73"/>
      <c r="H163" s="2"/>
      <c r="I163" s="52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s="14" customFormat="1" ht="12.75">
      <c r="A164" s="5"/>
      <c r="B164" s="4">
        <f t="shared" si="30"/>
        <v>0</v>
      </c>
      <c r="C164" s="3">
        <f t="shared" si="31"/>
        <v>0</v>
      </c>
      <c r="D164" s="3">
        <f t="shared" si="32"/>
        <v>0</v>
      </c>
      <c r="E164" s="3">
        <f t="shared" si="33"/>
        <v>0</v>
      </c>
      <c r="F164" s="28">
        <f t="shared" si="34"/>
        <v>0</v>
      </c>
      <c r="G164" s="73"/>
      <c r="H164" s="2"/>
      <c r="I164" s="52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s="14" customFormat="1" ht="12.75">
      <c r="A165" s="5"/>
      <c r="B165" s="4">
        <f t="shared" si="30"/>
        <v>0</v>
      </c>
      <c r="C165" s="3">
        <f t="shared" si="31"/>
        <v>0</v>
      </c>
      <c r="D165" s="3">
        <f t="shared" si="32"/>
        <v>0</v>
      </c>
      <c r="E165" s="3">
        <f t="shared" si="33"/>
        <v>0</v>
      </c>
      <c r="F165" s="28">
        <f t="shared" si="34"/>
        <v>0</v>
      </c>
      <c r="G165" s="73"/>
      <c r="H165" s="2"/>
      <c r="I165" s="52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s="14" customFormat="1" ht="12.75">
      <c r="A166" s="5"/>
      <c r="B166" s="4">
        <f t="shared" si="30"/>
        <v>0</v>
      </c>
      <c r="C166" s="3">
        <f t="shared" si="31"/>
        <v>0</v>
      </c>
      <c r="D166" s="3">
        <f t="shared" si="32"/>
        <v>0</v>
      </c>
      <c r="E166" s="3">
        <f t="shared" si="33"/>
        <v>0</v>
      </c>
      <c r="F166" s="28">
        <f t="shared" si="34"/>
        <v>0</v>
      </c>
      <c r="G166" s="73"/>
      <c r="H166" s="2"/>
      <c r="I166" s="52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s="14" customFormat="1" ht="12.75">
      <c r="A167" s="5"/>
      <c r="B167" s="4">
        <f t="shared" si="30"/>
        <v>0</v>
      </c>
      <c r="C167" s="3">
        <f t="shared" si="31"/>
        <v>0</v>
      </c>
      <c r="D167" s="3">
        <f t="shared" si="32"/>
        <v>0</v>
      </c>
      <c r="E167" s="3">
        <f t="shared" si="33"/>
        <v>0</v>
      </c>
      <c r="F167" s="28">
        <f t="shared" si="34"/>
        <v>0</v>
      </c>
      <c r="G167" s="73"/>
      <c r="H167" s="2"/>
      <c r="I167" s="52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s="14" customFormat="1" ht="12.75">
      <c r="A168" s="5"/>
      <c r="B168" s="4">
        <f t="shared" si="30"/>
        <v>0</v>
      </c>
      <c r="C168" s="3">
        <f t="shared" si="31"/>
        <v>0</v>
      </c>
      <c r="D168" s="3">
        <f t="shared" si="32"/>
        <v>0</v>
      </c>
      <c r="E168" s="3">
        <f t="shared" si="33"/>
        <v>0</v>
      </c>
      <c r="F168" s="28">
        <f t="shared" si="34"/>
        <v>0</v>
      </c>
      <c r="G168" s="73"/>
      <c r="H168" s="2"/>
      <c r="I168" s="52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s="14" customFormat="1" ht="12.75">
      <c r="A169" s="5"/>
      <c r="B169" s="4">
        <f t="shared" si="30"/>
        <v>0</v>
      </c>
      <c r="C169" s="3">
        <f t="shared" si="31"/>
        <v>0</v>
      </c>
      <c r="D169" s="3">
        <f t="shared" si="32"/>
        <v>0</v>
      </c>
      <c r="E169" s="3">
        <f t="shared" si="33"/>
        <v>0</v>
      </c>
      <c r="F169" s="28">
        <f t="shared" si="34"/>
        <v>0</v>
      </c>
      <c r="G169" s="73"/>
      <c r="H169" s="2"/>
      <c r="I169" s="52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s="14" customFormat="1" ht="12.75">
      <c r="A170" s="5"/>
      <c r="B170" s="4">
        <f t="shared" si="30"/>
        <v>0</v>
      </c>
      <c r="C170" s="3">
        <f t="shared" si="31"/>
        <v>0</v>
      </c>
      <c r="D170" s="3">
        <f t="shared" si="32"/>
        <v>0</v>
      </c>
      <c r="E170" s="3">
        <f t="shared" si="33"/>
        <v>0</v>
      </c>
      <c r="F170" s="28">
        <f t="shared" si="34"/>
        <v>0</v>
      </c>
      <c r="G170" s="73"/>
      <c r="H170" s="2"/>
      <c r="I170" s="52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s="14" customFormat="1" ht="12.75">
      <c r="A171" s="5"/>
      <c r="B171" s="4">
        <f t="shared" si="30"/>
        <v>0</v>
      </c>
      <c r="C171" s="3">
        <f t="shared" si="31"/>
        <v>0</v>
      </c>
      <c r="D171" s="3">
        <f t="shared" si="32"/>
        <v>0</v>
      </c>
      <c r="E171" s="3">
        <f t="shared" si="33"/>
        <v>0</v>
      </c>
      <c r="F171" s="28">
        <f t="shared" si="34"/>
        <v>0</v>
      </c>
      <c r="G171" s="73"/>
      <c r="H171" s="2"/>
      <c r="I171" s="52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s="14" customFormat="1" ht="12.75">
      <c r="A172" s="5"/>
      <c r="B172" s="4">
        <f t="shared" si="30"/>
        <v>0</v>
      </c>
      <c r="C172" s="3">
        <f t="shared" si="31"/>
        <v>0</v>
      </c>
      <c r="D172" s="3">
        <f t="shared" si="32"/>
        <v>0</v>
      </c>
      <c r="E172" s="3">
        <f t="shared" si="33"/>
        <v>0</v>
      </c>
      <c r="F172" s="28">
        <f t="shared" si="34"/>
        <v>0</v>
      </c>
      <c r="G172" s="73"/>
      <c r="H172" s="2"/>
      <c r="I172" s="52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s="14" customFormat="1" ht="12.75">
      <c r="A173" s="5"/>
      <c r="B173" s="4">
        <f t="shared" si="30"/>
        <v>0</v>
      </c>
      <c r="C173" s="3">
        <f t="shared" si="31"/>
        <v>0</v>
      </c>
      <c r="D173" s="3">
        <f t="shared" si="32"/>
        <v>0</v>
      </c>
      <c r="E173" s="3">
        <f t="shared" si="33"/>
        <v>0</v>
      </c>
      <c r="F173" s="28">
        <f t="shared" si="34"/>
        <v>0</v>
      </c>
      <c r="G173" s="73"/>
      <c r="H173" s="2"/>
      <c r="I173" s="52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s="14" customFormat="1" ht="12.75">
      <c r="A174" s="5"/>
      <c r="B174" s="4">
        <f t="shared" si="30"/>
        <v>0</v>
      </c>
      <c r="C174" s="3">
        <f t="shared" si="31"/>
        <v>0</v>
      </c>
      <c r="D174" s="3">
        <f t="shared" si="32"/>
        <v>0</v>
      </c>
      <c r="E174" s="3">
        <f t="shared" si="33"/>
        <v>0</v>
      </c>
      <c r="F174" s="28">
        <f t="shared" si="34"/>
        <v>0</v>
      </c>
      <c r="G174" s="73"/>
      <c r="H174" s="2"/>
      <c r="I174" s="52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s="14" customFormat="1" ht="12.75">
      <c r="A175" s="5"/>
      <c r="B175" s="4">
        <f t="shared" si="30"/>
        <v>0</v>
      </c>
      <c r="C175" s="3">
        <f t="shared" si="31"/>
        <v>0</v>
      </c>
      <c r="D175" s="3">
        <f t="shared" si="32"/>
        <v>0</v>
      </c>
      <c r="E175" s="3">
        <f t="shared" si="33"/>
        <v>0</v>
      </c>
      <c r="F175" s="28">
        <f t="shared" si="34"/>
        <v>0</v>
      </c>
      <c r="G175" s="73"/>
      <c r="H175" s="2"/>
      <c r="I175" s="52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s="14" customFormat="1" ht="12.75">
      <c r="A176" s="5"/>
      <c r="B176" s="4">
        <f t="shared" si="30"/>
        <v>0</v>
      </c>
      <c r="C176" s="3">
        <f t="shared" si="31"/>
        <v>0</v>
      </c>
      <c r="D176" s="3">
        <f t="shared" si="32"/>
        <v>0</v>
      </c>
      <c r="E176" s="3">
        <f t="shared" si="33"/>
        <v>0</v>
      </c>
      <c r="F176" s="28">
        <f t="shared" si="34"/>
        <v>0</v>
      </c>
      <c r="G176" s="73"/>
      <c r="H176" s="2"/>
      <c r="I176" s="52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s="14" customFormat="1" ht="12.75">
      <c r="A177" s="5"/>
      <c r="B177" s="4">
        <f t="shared" si="30"/>
        <v>0</v>
      </c>
      <c r="C177" s="3">
        <f t="shared" si="31"/>
        <v>0</v>
      </c>
      <c r="D177" s="3">
        <f t="shared" si="32"/>
        <v>0</v>
      </c>
      <c r="E177" s="3">
        <f t="shared" si="33"/>
        <v>0</v>
      </c>
      <c r="F177" s="28">
        <f t="shared" si="34"/>
        <v>0</v>
      </c>
      <c r="G177" s="73"/>
      <c r="H177" s="2"/>
      <c r="I177" s="52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s="14" customFormat="1" ht="12.75">
      <c r="A178" s="5"/>
      <c r="B178" s="4">
        <f t="shared" si="30"/>
        <v>0</v>
      </c>
      <c r="C178" s="3">
        <f t="shared" si="31"/>
        <v>0</v>
      </c>
      <c r="D178" s="3">
        <f t="shared" si="32"/>
        <v>0</v>
      </c>
      <c r="E178" s="3">
        <f t="shared" si="33"/>
        <v>0</v>
      </c>
      <c r="F178" s="28">
        <f t="shared" si="34"/>
        <v>0</v>
      </c>
      <c r="G178" s="73"/>
      <c r="H178" s="2"/>
      <c r="I178" s="52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s="14" customFormat="1" ht="12.75">
      <c r="A179" s="5"/>
      <c r="B179" s="4">
        <f t="shared" si="30"/>
        <v>0</v>
      </c>
      <c r="C179" s="3">
        <f t="shared" si="31"/>
        <v>0</v>
      </c>
      <c r="D179" s="3">
        <f t="shared" si="32"/>
        <v>0</v>
      </c>
      <c r="E179" s="3">
        <f t="shared" si="33"/>
        <v>0</v>
      </c>
      <c r="F179" s="28">
        <f t="shared" si="34"/>
        <v>0</v>
      </c>
      <c r="G179" s="73"/>
      <c r="H179" s="2"/>
      <c r="I179" s="52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s="14" customFormat="1" ht="12.75">
      <c r="A180" s="5"/>
      <c r="B180" s="4">
        <f aca="true" t="shared" si="35" ref="B180:B187">SUM(K180:AV180)</f>
        <v>0</v>
      </c>
      <c r="C180" s="3">
        <f aca="true" t="shared" si="36" ref="C180:C187">COUNT(K180:AV180)</f>
        <v>0</v>
      </c>
      <c r="D180" s="3">
        <f aca="true" t="shared" si="37" ref="D180:D187">IF(COUNT(K180:AV180)&gt;0,LARGE(K180:AV180,1),0)+IF(COUNT(K180:AV180)&gt;1,LARGE(K180:AV180,2),0)+IF(COUNT(K180:AV180)&gt;2,LARGE(K180:AV180,3),0)+IF(COUNT(K180:AV180)&gt;3,LARGE(K180:AV180,4),0)+IF(COUNT(K180:AV180)&gt;4,LARGE(K180:AV180,5),0)+IF(COUNT(K180:AV180)&gt;5,LARGE(K180:AV180,6),0)+IF(COUNT(K180:AV180)&gt;6,LARGE(K180:AV180,7),0)+IF(COUNT(K180:AV180)&gt;7,LARGE(K180:AV180,8),0)+IF(COUNT(K180:AV180)&gt;8,LARGE(K180:AV180,9),0)+IF(COUNT(K180:AV180)&gt;9,LARGE(K180:AV180,10),0)+IF(COUNT(K180:AV180)&gt;10,LARGE(K180:AV180,11),0)+IF(COUNT(K180:AV180)&gt;11,LARGE(K180:AV180,12),0)+IF(COUNT(K180:AV180)&gt;12,LARGE(K180:AV180,13),0)+IF(COUNT(K180:AV180)&gt;13,LARGE(K180:AV180,14),0)+IF(COUNT(K180:AV180)&gt;14,LARGE(K180:AV180,15),0)</f>
        <v>0</v>
      </c>
      <c r="E180" s="3">
        <f aca="true" t="shared" si="38" ref="E180:E187">IF(COUNT(K180:AV180)&lt;22,IF(COUNT(K180:AV180)&gt;14,(COUNT(K180:AV180)-15),0)*20,120)</f>
        <v>0</v>
      </c>
      <c r="F180" s="28">
        <f aca="true" t="shared" si="39" ref="F180:F187">D180+E180</f>
        <v>0</v>
      </c>
      <c r="G180" s="73"/>
      <c r="H180" s="2"/>
      <c r="I180" s="52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s="14" customFormat="1" ht="12.75">
      <c r="A181" s="5"/>
      <c r="B181" s="4">
        <f t="shared" si="35"/>
        <v>0</v>
      </c>
      <c r="C181" s="3">
        <f t="shared" si="36"/>
        <v>0</v>
      </c>
      <c r="D181" s="3">
        <f t="shared" si="37"/>
        <v>0</v>
      </c>
      <c r="E181" s="3">
        <f t="shared" si="38"/>
        <v>0</v>
      </c>
      <c r="F181" s="28">
        <f t="shared" si="39"/>
        <v>0</v>
      </c>
      <c r="G181" s="73"/>
      <c r="H181" s="2"/>
      <c r="I181" s="5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s="14" customFormat="1" ht="12.75">
      <c r="A182" s="5"/>
      <c r="B182" s="4">
        <f t="shared" si="35"/>
        <v>0</v>
      </c>
      <c r="C182" s="3">
        <f t="shared" si="36"/>
        <v>0</v>
      </c>
      <c r="D182" s="3">
        <f t="shared" si="37"/>
        <v>0</v>
      </c>
      <c r="E182" s="3">
        <f t="shared" si="38"/>
        <v>0</v>
      </c>
      <c r="F182" s="28">
        <f t="shared" si="39"/>
        <v>0</v>
      </c>
      <c r="G182" s="73"/>
      <c r="H182" s="2"/>
      <c r="I182" s="52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s="14" customFormat="1" ht="12.75">
      <c r="A183" s="5"/>
      <c r="B183" s="4">
        <f t="shared" si="35"/>
        <v>0</v>
      </c>
      <c r="C183" s="3">
        <f t="shared" si="36"/>
        <v>0</v>
      </c>
      <c r="D183" s="3">
        <f t="shared" si="37"/>
        <v>0</v>
      </c>
      <c r="E183" s="3">
        <f t="shared" si="38"/>
        <v>0</v>
      </c>
      <c r="F183" s="28">
        <f t="shared" si="39"/>
        <v>0</v>
      </c>
      <c r="G183" s="73"/>
      <c r="H183" s="2"/>
      <c r="I183" s="52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s="14" customFormat="1" ht="12.75">
      <c r="A184" s="5"/>
      <c r="B184" s="4">
        <f t="shared" si="35"/>
        <v>0</v>
      </c>
      <c r="C184" s="3">
        <f t="shared" si="36"/>
        <v>0</v>
      </c>
      <c r="D184" s="3">
        <f t="shared" si="37"/>
        <v>0</v>
      </c>
      <c r="E184" s="3">
        <f t="shared" si="38"/>
        <v>0</v>
      </c>
      <c r="F184" s="28">
        <f t="shared" si="39"/>
        <v>0</v>
      </c>
      <c r="G184" s="73"/>
      <c r="H184" s="2"/>
      <c r="I184" s="52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s="14" customFormat="1" ht="12.75">
      <c r="A185" s="5"/>
      <c r="B185" s="4">
        <f t="shared" si="35"/>
        <v>0</v>
      </c>
      <c r="C185" s="3">
        <f t="shared" si="36"/>
        <v>0</v>
      </c>
      <c r="D185" s="3">
        <f t="shared" si="37"/>
        <v>0</v>
      </c>
      <c r="E185" s="3">
        <f t="shared" si="38"/>
        <v>0</v>
      </c>
      <c r="F185" s="28">
        <f t="shared" si="39"/>
        <v>0</v>
      </c>
      <c r="G185" s="73"/>
      <c r="H185" s="2"/>
      <c r="I185" s="52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s="14" customFormat="1" ht="12.75">
      <c r="A186" s="5"/>
      <c r="B186" s="4">
        <f t="shared" si="35"/>
        <v>0</v>
      </c>
      <c r="C186" s="3">
        <f t="shared" si="36"/>
        <v>0</v>
      </c>
      <c r="D186" s="3">
        <f t="shared" si="37"/>
        <v>0</v>
      </c>
      <c r="E186" s="3">
        <f t="shared" si="38"/>
        <v>0</v>
      </c>
      <c r="F186" s="28">
        <f t="shared" si="39"/>
        <v>0</v>
      </c>
      <c r="G186" s="73"/>
      <c r="H186" s="2"/>
      <c r="I186" s="52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s="14" customFormat="1" ht="12.75">
      <c r="A187" s="5"/>
      <c r="B187" s="4">
        <f t="shared" si="35"/>
        <v>0</v>
      </c>
      <c r="C187" s="3">
        <f t="shared" si="36"/>
        <v>0</v>
      </c>
      <c r="D187" s="3">
        <f t="shared" si="37"/>
        <v>0</v>
      </c>
      <c r="E187" s="3">
        <f t="shared" si="38"/>
        <v>0</v>
      </c>
      <c r="F187" s="28">
        <f t="shared" si="39"/>
        <v>0</v>
      </c>
      <c r="G187" s="73"/>
      <c r="H187" s="2"/>
      <c r="I187" s="52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</sheetData>
  <sheetProtection/>
  <autoFilter ref="A2:AV2"/>
  <mergeCells count="1">
    <mergeCell ref="A1:J1"/>
  </mergeCells>
  <hyperlinks>
    <hyperlink ref="H25" r:id="rId1" display="http://www3.your-sports.com/details/results.php?sl=6.5949.de.2.Ergebnislisten%7CErgebnisliste%20MW&amp;pp=645"/>
    <hyperlink ref="H49" r:id="rId2" display="http://www3.your-sports.com/details/results.php?sl=6.5913.de.5.Internet%7C07%20Zieleinlaufliste&amp;pp=787"/>
    <hyperlink ref="H59" r:id="rId3" display="http://www3.your-sports.com/details/results.php?sl=6.5913.de.5.Internet%7C07%20Zieleinlaufliste&amp;pp=230"/>
    <hyperlink ref="H37" r:id="rId4" display="http://www3.your-sports.com/details/results.php?sl=6.5913.de.5.Internet%7C07%20Zieleinlaufliste&amp;pp=178"/>
    <hyperlink ref="H74" r:id="rId5" display="http://www3.your-sports.com/details/results.php?sl=6.5913.de.5.Internet%7C07%20Zieleinlaufliste&amp;pp=256"/>
    <hyperlink ref="H38" r:id="rId6" display="http://www3.your-sports.com/details/results.php?sl=6.5913.de.5.Internet%7C07%20Zieleinlaufliste&amp;pp=141"/>
    <hyperlink ref="H39" r:id="rId7" display="http://www3.your-sports.com/details/results.php?sl=6.5913.de.5.Internet%7C07%20Zieleinlaufliste&amp;pp=125"/>
    <hyperlink ref="H55" r:id="rId8" display="http://www3.your-sports.com/details/results.php?sl=6.5913.de.6.Internet%7C07%20Zieleinlaufliste&amp;pp=445"/>
    <hyperlink ref="H20" r:id="rId9" display="http://www3.your-sports.com/details/results.php?sl=6.5913.de.6.Internet%7C07%20Zieleinlaufliste&amp;pp=601"/>
    <hyperlink ref="H72" r:id="rId10" display="http://www3.your-sports.com/details/results.php?sl=6.5913.de.7.Internet%7C07%20Zieleinlaufliste&amp;pp=1115"/>
    <hyperlink ref="G29" r:id="rId11" display="http://www.tv-huchem-stammeln.de/cms/html/la/ergebnisse/2011kfa/_5_112.HTM"/>
    <hyperlink ref="G35" r:id="rId12" display="http://www.tv-huchem-stammeln.de/cms/html/la/ergebnisse/2011kfa/_5_253.HTM"/>
    <hyperlink ref="G34" r:id="rId13" display="http://www.tv-huchem-stammeln.de/cms/html/la/ergebnisse/2011kfa/_5_285.HTM"/>
    <hyperlink ref="G21" r:id="rId14" display="http://www.tv-huchem-stammeln.de/cms/html/la/ergebnisse/2011kfa/_5_291.HTM"/>
    <hyperlink ref="H53" r:id="rId15" display="http://www2.your-sports.com/details/results.php?sl=6.5703.de.6.Ergebnislisten%7CZieleinlaufliste&amp;pp=212"/>
    <hyperlink ref="H17" r:id="rId16" display="http://www2.your-sports.com/details/results.php?sl=6.5703.de.8.Ergebnislisten%7CZieleinlaufliste&amp;pp=358"/>
  </hyperlinks>
  <printOptions/>
  <pageMargins left="0.1968503937007874" right="0.1968503937007874" top="0.6692913385826772" bottom="0.1968503937007874" header="0.5118110236220472" footer="0.5118110236220472"/>
  <pageSetup fitToHeight="99" fitToWidth="1" horizontalDpi="300" verticalDpi="300" orientation="landscape" paperSize="9" scale="72" r:id="rId17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Baltus </dc:creator>
  <cp:keywords/>
  <dc:description/>
  <cp:lastModifiedBy>Boltersdorf</cp:lastModifiedBy>
  <cp:lastPrinted>2011-08-06T10:19:55Z</cp:lastPrinted>
  <dcterms:created xsi:type="dcterms:W3CDTF">2010-12-20T20:30:52Z</dcterms:created>
  <dcterms:modified xsi:type="dcterms:W3CDTF">2011-12-12T10:57:37Z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