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4 (Schi B) (2012)" sheetId="1" r:id="rId1"/>
  </sheets>
  <definedNames>
    <definedName name="_xlnm._FilterDatabase" localSheetId="0" hidden="1">'WJ U14 (Schi B) (2012)'!$A$2:$AT$2</definedName>
    <definedName name="_xlnm.Print_Titles" localSheetId="0">'WJ U14 (Schi B) (2012)'!$2:$2</definedName>
  </definedNames>
  <calcPr fullCalcOnLoad="1"/>
</workbook>
</file>

<file path=xl/sharedStrings.xml><?xml version="1.0" encoding="utf-8"?>
<sst xmlns="http://schemas.openxmlformats.org/spreadsheetml/2006/main" count="163" uniqueCount="147">
  <si>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</si>
  <si>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</si>
  <si>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</si>
  <si>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</si>
  <si>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</si>
  <si>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</si>
  <si>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</si>
  <si>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</si>
  <si>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</si>
  <si>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</si>
  <si>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</si>
  <si>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</si>
  <si>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</si>
  <si>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</si>
  <si>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</si>
  <si>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</si>
  <si>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</si>
  <si>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</si>
  <si>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</si>
  <si>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</si>
  <si>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</si>
  <si>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</si>
  <si>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</si>
  <si>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</si>
  <si>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</si>
  <si>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</si>
  <si>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</si>
  <si>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</si>
  <si>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</si>
  <si>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</si>
  <si>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</si>
  <si>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</si>
  <si>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</si>
  <si>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</si>
  <si>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</si>
  <si>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</si>
  <si>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</si>
  <si>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</si>
  <si>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</si>
  <si>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</si>
  <si>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</si>
  <si>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</si>
  <si>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</si>
  <si>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</si>
  <si>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</si>
  <si>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WJ U14 (Schülerinnen B): 12 bis 13 Jahre alt  (Jg. 1999 bis 2000)</t>
  </si>
  <si>
    <t>Schumacher</t>
  </si>
  <si>
    <t>Mara</t>
  </si>
  <si>
    <t>Dürener Turnverein 1847</t>
  </si>
  <si>
    <t>Wirtz</t>
  </si>
  <si>
    <t>Eva</t>
  </si>
  <si>
    <t>TuS Schmidt</t>
  </si>
  <si>
    <t>Fieth</t>
  </si>
  <si>
    <t>Mira</t>
  </si>
  <si>
    <t>Kurt</t>
  </si>
  <si>
    <t>Andrin</t>
  </si>
  <si>
    <t>Roeb</t>
  </si>
  <si>
    <t>Ann-Kathrin</t>
  </si>
  <si>
    <t>Julia</t>
  </si>
  <si>
    <t>Rateiczak</t>
  </si>
  <si>
    <t xml:space="preserve"> Kathrin</t>
  </si>
  <si>
    <t>LSG Eschweiler</t>
  </si>
  <si>
    <t>Hoffmann</t>
  </si>
  <si>
    <t xml:space="preserve"> Alicia</t>
  </si>
  <si>
    <t>Offergeld</t>
  </si>
  <si>
    <t xml:space="preserve"> Ann Sophie</t>
  </si>
  <si>
    <t>TV Obermaubach</t>
  </si>
  <si>
    <t>Jansen</t>
  </si>
  <si>
    <t>Michelle</t>
  </si>
  <si>
    <t>LG Mützenich</t>
  </si>
  <si>
    <t>Schaaf</t>
  </si>
  <si>
    <t>Alice</t>
  </si>
  <si>
    <t>SGK</t>
  </si>
  <si>
    <t>Bous</t>
  </si>
  <si>
    <t>Nathalie</t>
  </si>
  <si>
    <t>SGO</t>
  </si>
  <si>
    <t>GODESAR</t>
  </si>
  <si>
    <t>SGU</t>
  </si>
  <si>
    <t>LAC EUPEN</t>
  </si>
  <si>
    <t>QUECK</t>
  </si>
  <si>
    <t>ANNA</t>
  </si>
  <si>
    <t>VFR Unterbruch</t>
  </si>
  <si>
    <t>DECHAMPS</t>
  </si>
  <si>
    <t>EMILIE</t>
  </si>
  <si>
    <t>TCBM</t>
  </si>
  <si>
    <t>JENNEN</t>
  </si>
  <si>
    <t>VICTORIA</t>
  </si>
  <si>
    <t>Boltersdorf</t>
  </si>
  <si>
    <t>Maria Jerotich</t>
  </si>
  <si>
    <t>Müller</t>
  </si>
  <si>
    <t>Vogel</t>
  </si>
  <si>
    <t>Milena</t>
  </si>
  <si>
    <t>TuS 1908 Schleiden</t>
  </si>
  <si>
    <t>SGU Eupen</t>
  </si>
  <si>
    <t>Shabalina</t>
  </si>
  <si>
    <t>Wolters</t>
  </si>
  <si>
    <t>Beverley</t>
  </si>
  <si>
    <t>TV Derichsweiler 1885 e.V.</t>
  </si>
  <si>
    <t>Lepper</t>
  </si>
  <si>
    <t>Joelina</t>
  </si>
  <si>
    <t>Grundschul-Kängurus Derichsweiler</t>
  </si>
  <si>
    <t>Röhl</t>
  </si>
  <si>
    <t>Lorena</t>
  </si>
  <si>
    <t>Kleiber</t>
  </si>
  <si>
    <t>Louisa</t>
  </si>
  <si>
    <t>BTV Aachen</t>
  </si>
  <si>
    <t>Ervens</t>
  </si>
  <si>
    <t>Elisabeth</t>
  </si>
  <si>
    <t>TC Raeren</t>
  </si>
  <si>
    <t xml:space="preserve">  7 BESTE</t>
  </si>
  <si>
    <t>Nickel</t>
  </si>
  <si>
    <t>Hannah</t>
  </si>
  <si>
    <t>TV Roetgen</t>
  </si>
  <si>
    <t>Giulia</t>
  </si>
  <si>
    <t>Weber</t>
  </si>
  <si>
    <t>Nicola</t>
  </si>
  <si>
    <t>FC Rocherath</t>
  </si>
  <si>
    <t>VISE</t>
  </si>
  <si>
    <t>LAURENCE</t>
  </si>
  <si>
    <t>LACE</t>
  </si>
  <si>
    <t>Maaßen</t>
  </si>
  <si>
    <t>Carolin</t>
  </si>
  <si>
    <t>HENRARD</t>
  </si>
  <si>
    <t>ELEA</t>
  </si>
  <si>
    <t>Cranen</t>
  </si>
  <si>
    <t>Anne</t>
  </si>
  <si>
    <t>Annika</t>
  </si>
  <si>
    <t>ohne Verein</t>
  </si>
  <si>
    <t>Ziegler</t>
  </si>
  <si>
    <t>Knabe</t>
  </si>
  <si>
    <t>GURSKI</t>
  </si>
  <si>
    <t xml:space="preserve"> Jasmin</t>
  </si>
  <si>
    <t>00</t>
  </si>
  <si>
    <t>DTV 1847</t>
  </si>
  <si>
    <t xml:space="preserve">DE GRAAF </t>
  </si>
  <si>
    <t>Brigitte</t>
  </si>
  <si>
    <t>AV 56 Nederland</t>
  </si>
  <si>
    <t>Gommer</t>
  </si>
  <si>
    <t xml:space="preserve"> Anna</t>
  </si>
  <si>
    <t>Doschat</t>
  </si>
  <si>
    <t>Jasmin Laura</t>
  </si>
  <si>
    <t>ATV Arnoldsweiler Turnverein 1883/06 e.V.</t>
  </si>
  <si>
    <t>Drummen</t>
  </si>
  <si>
    <t>LAC Mausbach</t>
  </si>
  <si>
    <t>Malangre</t>
  </si>
  <si>
    <t xml:space="preserve"> Clara</t>
  </si>
  <si>
    <t>Aachener TG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</si>
</sst>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1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52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1" xfId="0" applyFont="1" applyFill="1" applyBorder="1" applyAlignment="1">
      <alignment horizontal="center" vertical="center" textRotation="180"/>
    </xf>
    <xf numFmtId="164" fontId="26" fillId="4" borderId="11" xfId="0" applyNumberFormat="1" applyFont="1" applyFill="1" applyBorder="1" applyAlignment="1">
      <alignment horizontal="center" vertical="center" textRotation="180"/>
    </xf>
    <xf numFmtId="0" fontId="26" fillId="4" borderId="11" xfId="0" applyNumberFormat="1" applyFont="1" applyFill="1" applyBorder="1" applyAlignment="1">
      <alignment horizontal="center" vertical="center" textRotation="180"/>
    </xf>
    <xf numFmtId="0" fontId="27" fillId="4" borderId="11" xfId="0" applyFont="1" applyFill="1" applyBorder="1" applyAlignment="1">
      <alignment horizontal="center" vertical="center" textRotation="180"/>
    </xf>
    <xf numFmtId="0" fontId="26" fillId="7" borderId="11" xfId="0" applyFont="1" applyFill="1" applyBorder="1" applyAlignment="1">
      <alignment horizontal="left" vertical="center"/>
    </xf>
    <xf numFmtId="0" fontId="26" fillId="20" borderId="11" xfId="0" applyFont="1" applyFill="1" applyBorder="1" applyAlignment="1">
      <alignment horizontal="left" vertical="top" textRotation="180"/>
    </xf>
    <xf numFmtId="0" fontId="25" fillId="0" borderId="11" xfId="0" applyFont="1" applyBorder="1" applyAlignment="1">
      <alignment textRotation="90"/>
    </xf>
    <xf numFmtId="0" fontId="26" fillId="0" borderId="11" xfId="0" applyFont="1" applyFill="1" applyBorder="1" applyAlignment="1">
      <alignment vertical="center"/>
    </xf>
    <xf numFmtId="0" fontId="26" fillId="21" borderId="11" xfId="0" applyFont="1" applyFill="1" applyBorder="1" applyAlignment="1">
      <alignment/>
    </xf>
    <xf numFmtId="0" fontId="27" fillId="21" borderId="11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vertical="center"/>
    </xf>
    <xf numFmtId="0" fontId="28" fillId="0" borderId="11" xfId="51" applyFont="1" applyFill="1" applyBorder="1" applyAlignment="1">
      <alignment vertical="center" wrapText="1"/>
      <protection/>
    </xf>
    <xf numFmtId="0" fontId="28" fillId="0" borderId="11" xfId="50" applyFont="1" applyFill="1" applyBorder="1" applyAlignment="1">
      <alignment horizontal="center" wrapText="1"/>
      <protection/>
    </xf>
    <xf numFmtId="0" fontId="25" fillId="0" borderId="11" xfId="0" applyFont="1" applyFill="1" applyBorder="1" applyAlignment="1" applyProtection="1">
      <alignment vertical="center"/>
      <protection locked="0"/>
    </xf>
    <xf numFmtId="0" fontId="29" fillId="0" borderId="11" xfId="0" applyNumberFormat="1" applyFont="1" applyFill="1" applyBorder="1" applyAlignment="1" applyProtection="1">
      <alignment horizontal="left" vertical="top" indent="1"/>
      <protection/>
    </xf>
    <xf numFmtId="0" fontId="29" fillId="0" borderId="11" xfId="0" applyNumberFormat="1" applyFont="1" applyFill="1" applyBorder="1" applyAlignment="1" applyProtection="1">
      <alignment horizontal="center" vertical="top"/>
      <protection/>
    </xf>
    <xf numFmtId="0" fontId="29" fillId="0" borderId="11" xfId="0" applyNumberFormat="1" applyFont="1" applyFill="1" applyBorder="1" applyAlignment="1" applyProtection="1">
      <alignment horizontal="left" vertical="top"/>
      <protection/>
    </xf>
    <xf numFmtId="0" fontId="25" fillId="0" borderId="11" xfId="0" applyFont="1" applyBorder="1" applyAlignment="1">
      <alignment/>
    </xf>
    <xf numFmtId="0" fontId="25" fillId="0" borderId="11" xfId="0" applyFont="1" applyFill="1" applyBorder="1" applyAlignment="1">
      <alignment wrapText="1"/>
    </xf>
    <xf numFmtId="0" fontId="25" fillId="0" borderId="11" xfId="56" applyNumberFormat="1" applyFont="1" applyBorder="1" quotePrefix="1">
      <alignment/>
      <protection/>
    </xf>
    <xf numFmtId="0" fontId="25" fillId="0" borderId="11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165" fontId="25" fillId="0" borderId="11" xfId="0" applyNumberFormat="1" applyFont="1" applyBorder="1" applyAlignment="1">
      <alignment/>
    </xf>
    <xf numFmtId="0" fontId="25" fillId="0" borderId="11" xfId="0" applyFont="1" applyBorder="1" applyAlignment="1" applyProtection="1">
      <alignment/>
      <protection locked="0"/>
    </xf>
    <xf numFmtId="0" fontId="25" fillId="0" borderId="11" xfId="0" applyFont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5" fillId="0" borderId="11" xfId="0" applyFont="1" applyBorder="1" applyAlignment="1">
      <alignment textRotation="90"/>
    </xf>
    <xf numFmtId="0" fontId="25" fillId="0" borderId="11" xfId="0" applyFont="1" applyBorder="1" applyAlignment="1" applyProtection="1">
      <alignment/>
      <protection locked="0"/>
    </xf>
    <xf numFmtId="0" fontId="28" fillId="0" borderId="11" xfId="51" applyFont="1" applyFill="1" applyBorder="1" applyAlignment="1">
      <alignment vertical="center" wrapText="1"/>
      <protection/>
    </xf>
    <xf numFmtId="0" fontId="28" fillId="0" borderId="11" xfId="50" applyFont="1" applyFill="1" applyBorder="1" applyAlignment="1">
      <alignment horizontal="center" wrapText="1"/>
      <protection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0" fontId="25" fillId="0" borderId="11" xfId="0" applyNumberFormat="1" applyFont="1" applyBorder="1" applyAlignment="1" applyProtection="1">
      <alignment/>
      <protection locked="0"/>
    </xf>
    <xf numFmtId="0" fontId="29" fillId="0" borderId="11" xfId="0" applyNumberFormat="1" applyFont="1" applyFill="1" applyBorder="1" applyAlignment="1" applyProtection="1">
      <alignment horizontal="left" vertical="top" indent="1"/>
      <protection/>
    </xf>
    <xf numFmtId="0" fontId="29" fillId="0" borderId="11" xfId="0" applyNumberFormat="1" applyFont="1" applyFill="1" applyBorder="1" applyAlignment="1" applyProtection="1">
      <alignment horizontal="center" vertical="top"/>
      <protection/>
    </xf>
    <xf numFmtId="0" fontId="29" fillId="0" borderId="11" xfId="0" applyNumberFormat="1" applyFont="1" applyFill="1" applyBorder="1" applyAlignment="1" applyProtection="1">
      <alignment horizontal="left" vertical="top"/>
      <protection/>
    </xf>
    <xf numFmtId="0" fontId="25" fillId="0" borderId="11" xfId="56" applyNumberFormat="1" applyFont="1" applyBorder="1" quotePrefix="1">
      <alignment/>
      <protection/>
    </xf>
    <xf numFmtId="165" fontId="25" fillId="0" borderId="11" xfId="0" applyNumberFormat="1" applyFont="1" applyBorder="1" applyAlignment="1">
      <alignment/>
    </xf>
    <xf numFmtId="0" fontId="29" fillId="25" borderId="11" xfId="0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6" fillId="0" borderId="12" xfId="0" applyFont="1" applyBorder="1" applyAlignment="1">
      <alignment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rmal_Feuil1" xfId="51"/>
    <cellStyle name="Notiz" xfId="52"/>
    <cellStyle name="Percent" xfId="53"/>
    <cellStyle name="Schlecht" xfId="54"/>
    <cellStyle name="Standard 2" xfId="55"/>
    <cellStyle name="Standard_WJ U14 (Schi B) (201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2.Internet%7CI30_Ergebnisliste_pro_Lauf&amp;pp=1088" TargetMode="External" /><Relationship Id="rId2" Type="http://schemas.openxmlformats.org/officeDocument/2006/relationships/hyperlink" Target="http://my2.raceresult.com/details/results.php?sl=6.8504.de.2.Internet%7CI30_Ergebnisliste_pro_Lauf&amp;pp=1087" TargetMode="External" /><Relationship Id="rId3" Type="http://schemas.openxmlformats.org/officeDocument/2006/relationships/hyperlink" Target="http://my2.raceresult.com/details/results.php?sl=6.8504.de.2.Internet%7CI30_Ergebnisliste_pro_Lauf&amp;pp=1082" TargetMode="External" /><Relationship Id="rId4" Type="http://schemas.openxmlformats.org/officeDocument/2006/relationships/hyperlink" Target="http://my2.raceresult.com/details/results.php?sl=6.8504.de.2.Internet%7CI30_Ergebnisliste_pro_Lauf&amp;pp=1085" TargetMode="External" /><Relationship Id="rId5" Type="http://schemas.openxmlformats.org/officeDocument/2006/relationships/hyperlink" Target="http://my3.raceresult.com/details/results.php?sl=6.9107.de.0.Ergebnislisten%7CZieleinlaufliste&amp;pp=828" TargetMode="External" /><Relationship Id="rId6" Type="http://schemas.openxmlformats.org/officeDocument/2006/relationships/hyperlink" Target="http://my3.raceresult.com/details/results.php?sl=6.9107.de.0.Ergebnislisten%7CZieleinlaufliste&amp;pp=831" TargetMode="External" /><Relationship Id="rId7" Type="http://schemas.openxmlformats.org/officeDocument/2006/relationships/hyperlink" Target="http://my3.raceresult.com/details/results.php?sl=6.9107.de.0.Ergebnislisten%7CZieleinlaufliste&amp;pp=804" TargetMode="External" /><Relationship Id="rId8" Type="http://schemas.openxmlformats.org/officeDocument/2006/relationships/hyperlink" Target="http://my3.raceresult.com/details/results.php?sl=6.9544.de.3.Ergebnislisten%7CZieleinlaufliste&amp;pp=368" TargetMode="External" /><Relationship Id="rId9" Type="http://schemas.openxmlformats.org/officeDocument/2006/relationships/hyperlink" Target="http://my3.raceresult.com/details/results.php?sl=6.9544.de.3.Ergebnislisten%7CZieleinlaufliste&amp;pp=449" TargetMode="External" /><Relationship Id="rId10" Type="http://schemas.openxmlformats.org/officeDocument/2006/relationships/hyperlink" Target="http://my2.raceresult.com/details/results.php?sl=6.8504.de.2.Internet%7CI30_Ergebnisliste_pro_Lauf&amp;pp=1080" TargetMode="External" /><Relationship Id="rId11" Type="http://schemas.openxmlformats.org/officeDocument/2006/relationships/hyperlink" Target="http://my2.raceresult.com/details/results.php?sl=6.8504.de.2.Internet%7CI30_Ergebnisliste_pro_Lauf&amp;pp=1083" TargetMode="External" /><Relationship Id="rId12" Type="http://schemas.openxmlformats.org/officeDocument/2006/relationships/hyperlink" Target="http://my2.raceresult.com/details/results.php?sl=6.8504.de.2.Internet%7CI30_Ergebnisliste_pro_Lauf&amp;pp=1097" TargetMode="External" /><Relationship Id="rId13" Type="http://schemas.openxmlformats.org/officeDocument/2006/relationships/hyperlink" Target="http://my3.raceresult.com/details/results.php?sl=6.9544.de.3.Ergebnislisten%7CZieleinlaufliste&amp;pp=78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41"/>
  <sheetViews>
    <sheetView showGridLines="0" tabSelected="1" zoomScalePageLayoutView="0" workbookViewId="0" topLeftCell="A1">
      <pane xSplit="10" ySplit="2" topLeftCell="K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:IV155"/>
    </sheetView>
  </sheetViews>
  <sheetFormatPr defaultColWidth="11.421875" defaultRowHeight="12.75"/>
  <cols>
    <col min="1" max="1" width="4.28125" style="47" customWidth="1"/>
    <col min="2" max="3" width="4.28125" style="13" customWidth="1"/>
    <col min="4" max="4" width="4.7109375" style="13" customWidth="1"/>
    <col min="5" max="5" width="4.00390625" style="13" customWidth="1"/>
    <col min="6" max="6" width="7.8515625" style="13" bestFit="1" customWidth="1"/>
    <col min="7" max="7" width="11.421875" style="22" bestFit="1" customWidth="1"/>
    <col min="8" max="8" width="12.57421875" style="22" bestFit="1" customWidth="1"/>
    <col min="9" max="9" width="6.00390625" style="22" bestFit="1" customWidth="1"/>
    <col min="10" max="10" width="15.7109375" style="22" customWidth="1"/>
    <col min="11" max="46" width="3.00390625" style="22" bestFit="1" customWidth="1"/>
    <col min="47" max="16384" width="11.421875" style="22" customWidth="1"/>
  </cols>
  <sheetData>
    <row r="1" spans="1:46" s="2" customFormat="1" ht="16.5">
      <c r="A1" s="50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9" customFormat="1" ht="84.75">
      <c r="A2" s="3" t="s">
        <v>44</v>
      </c>
      <c r="B2" s="4" t="s">
        <v>43</v>
      </c>
      <c r="C2" s="5" t="s">
        <v>42</v>
      </c>
      <c r="D2" s="5" t="s">
        <v>109</v>
      </c>
      <c r="E2" s="5" t="s">
        <v>41</v>
      </c>
      <c r="F2" s="6" t="s">
        <v>40</v>
      </c>
      <c r="G2" s="7" t="s">
        <v>39</v>
      </c>
      <c r="H2" s="7" t="s">
        <v>38</v>
      </c>
      <c r="I2" s="7" t="s">
        <v>37</v>
      </c>
      <c r="J2" s="7" t="s">
        <v>36</v>
      </c>
      <c r="K2" s="8" t="s">
        <v>35</v>
      </c>
      <c r="L2" s="8" t="s">
        <v>34</v>
      </c>
      <c r="M2" s="8" t="s">
        <v>33</v>
      </c>
      <c r="N2" s="8" t="s">
        <v>32</v>
      </c>
      <c r="O2" s="8" t="s">
        <v>31</v>
      </c>
      <c r="P2" s="8" t="s">
        <v>30</v>
      </c>
      <c r="Q2" s="8" t="s">
        <v>29</v>
      </c>
      <c r="R2" s="8" t="s">
        <v>28</v>
      </c>
      <c r="S2" s="8" t="s">
        <v>27</v>
      </c>
      <c r="T2" s="8" t="s">
        <v>26</v>
      </c>
      <c r="U2" s="8" t="s">
        <v>25</v>
      </c>
      <c r="V2" s="8" t="s">
        <v>24</v>
      </c>
      <c r="W2" s="8" t="s">
        <v>23</v>
      </c>
      <c r="X2" s="8" t="s">
        <v>22</v>
      </c>
      <c r="Y2" s="8" t="s">
        <v>21</v>
      </c>
      <c r="Z2" s="8" t="s">
        <v>20</v>
      </c>
      <c r="AA2" s="8" t="s">
        <v>19</v>
      </c>
      <c r="AB2" s="8" t="s">
        <v>18</v>
      </c>
      <c r="AC2" s="8" t="s">
        <v>17</v>
      </c>
      <c r="AD2" s="8" t="s">
        <v>16</v>
      </c>
      <c r="AE2" s="8" t="s">
        <v>15</v>
      </c>
      <c r="AF2" s="8" t="s">
        <v>14</v>
      </c>
      <c r="AG2" s="8" t="s">
        <v>13</v>
      </c>
      <c r="AH2" s="8" t="s">
        <v>12</v>
      </c>
      <c r="AI2" s="8" t="s">
        <v>11</v>
      </c>
      <c r="AJ2" s="8" t="s">
        <v>10</v>
      </c>
      <c r="AK2" s="8" t="s">
        <v>9</v>
      </c>
      <c r="AL2" s="8" t="s">
        <v>8</v>
      </c>
      <c r="AM2" s="8" t="s">
        <v>7</v>
      </c>
      <c r="AN2" s="8" t="s">
        <v>6</v>
      </c>
      <c r="AO2" s="8" t="s">
        <v>5</v>
      </c>
      <c r="AP2" s="8" t="s">
        <v>4</v>
      </c>
      <c r="AQ2" s="8" t="s">
        <v>3</v>
      </c>
      <c r="AR2" s="8" t="s">
        <v>2</v>
      </c>
      <c r="AS2" s="8" t="s">
        <v>1</v>
      </c>
      <c r="AT2" s="8" t="s">
        <v>0</v>
      </c>
    </row>
    <row r="3" spans="1:46" s="9" customFormat="1" ht="19.5" customHeight="1">
      <c r="A3" s="15">
        <v>1</v>
      </c>
      <c r="B3" s="11">
        <f aca="true" t="shared" si="0" ref="B3:B34">SUM(K3:AT3)</f>
        <v>547</v>
      </c>
      <c r="C3" s="11">
        <f aca="true" t="shared" si="1" ref="C3:C34">COUNT(K3:AT3)</f>
        <v>11</v>
      </c>
      <c r="D3" s="11">
        <f aca="true" t="shared" si="2" ref="D3:D34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350</v>
      </c>
      <c r="E3" s="11">
        <f aca="true" t="shared" si="3" ref="E3:E34">IF(COUNT(K3:AT3)&lt;11,IF(COUNT(K3:AT3)&gt;6,(COUNT(K3:AT3)-7),0)*20,80)</f>
        <v>80</v>
      </c>
      <c r="F3" s="12">
        <f aca="true" t="shared" si="4" ref="F3:F34">D3+E3</f>
        <v>430</v>
      </c>
      <c r="G3" s="16" t="s">
        <v>67</v>
      </c>
      <c r="H3" s="16" t="s">
        <v>68</v>
      </c>
      <c r="I3" s="17">
        <v>2000</v>
      </c>
      <c r="J3" s="16" t="s">
        <v>69</v>
      </c>
      <c r="K3" s="15"/>
      <c r="L3" s="15"/>
      <c r="M3" s="15"/>
      <c r="N3" s="15"/>
      <c r="O3" s="15"/>
      <c r="P3" s="15">
        <v>50</v>
      </c>
      <c r="Q3" s="15"/>
      <c r="R3" s="15"/>
      <c r="S3" s="15">
        <v>50</v>
      </c>
      <c r="T3" s="15">
        <v>50</v>
      </c>
      <c r="U3" s="15">
        <v>50</v>
      </c>
      <c r="V3" s="15"/>
      <c r="W3" s="15"/>
      <c r="X3" s="15">
        <v>49</v>
      </c>
      <c r="Y3" s="15"/>
      <c r="Z3" s="15">
        <v>50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>
        <v>50</v>
      </c>
      <c r="AL3" s="15">
        <v>49</v>
      </c>
      <c r="AM3" s="15"/>
      <c r="AN3" s="15">
        <v>49</v>
      </c>
      <c r="AO3" s="15"/>
      <c r="AP3" s="15">
        <v>50</v>
      </c>
      <c r="AQ3" s="15">
        <v>50</v>
      </c>
      <c r="AR3" s="15"/>
      <c r="AS3" s="15"/>
      <c r="AT3" s="15"/>
    </row>
    <row r="4" spans="1:46" s="9" customFormat="1" ht="19.5" customHeight="1">
      <c r="A4" s="10">
        <v>2</v>
      </c>
      <c r="B4" s="11">
        <f t="shared" si="0"/>
        <v>614</v>
      </c>
      <c r="C4" s="11">
        <f t="shared" si="1"/>
        <v>13</v>
      </c>
      <c r="D4" s="11">
        <f t="shared" si="2"/>
        <v>339</v>
      </c>
      <c r="E4" s="11">
        <f t="shared" si="3"/>
        <v>80</v>
      </c>
      <c r="F4" s="12">
        <f t="shared" si="4"/>
        <v>419</v>
      </c>
      <c r="G4" s="13" t="s">
        <v>64</v>
      </c>
      <c r="H4" s="13" t="s">
        <v>65</v>
      </c>
      <c r="I4" s="14">
        <v>2000</v>
      </c>
      <c r="J4" s="14" t="s">
        <v>66</v>
      </c>
      <c r="K4" s="15"/>
      <c r="L4" s="15"/>
      <c r="M4" s="15">
        <v>45</v>
      </c>
      <c r="N4" s="15">
        <v>44</v>
      </c>
      <c r="O4" s="15"/>
      <c r="P4" s="15"/>
      <c r="Q4" s="15"/>
      <c r="R4" s="15"/>
      <c r="S4" s="15">
        <v>49</v>
      </c>
      <c r="T4" s="15">
        <v>47</v>
      </c>
      <c r="U4" s="15">
        <v>46</v>
      </c>
      <c r="V4" s="15">
        <v>49</v>
      </c>
      <c r="W4" s="15">
        <v>49</v>
      </c>
      <c r="X4" s="15">
        <v>46</v>
      </c>
      <c r="Y4" s="15"/>
      <c r="Z4" s="15">
        <v>49</v>
      </c>
      <c r="AA4" s="15"/>
      <c r="AB4" s="15">
        <v>47</v>
      </c>
      <c r="AC4" s="15">
        <v>47</v>
      </c>
      <c r="AD4" s="15"/>
      <c r="AE4" s="15"/>
      <c r="AF4" s="15">
        <v>48</v>
      </c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>
        <v>48</v>
      </c>
      <c r="AS4" s="15"/>
      <c r="AT4" s="15"/>
    </row>
    <row r="5" spans="1:46" s="9" customFormat="1" ht="19.5" customHeight="1">
      <c r="A5" s="15">
        <v>3</v>
      </c>
      <c r="B5" s="11">
        <f t="shared" si="0"/>
        <v>394</v>
      </c>
      <c r="C5" s="11">
        <f t="shared" si="1"/>
        <v>8</v>
      </c>
      <c r="D5" s="11">
        <f t="shared" si="2"/>
        <v>346</v>
      </c>
      <c r="E5" s="11">
        <f t="shared" si="3"/>
        <v>20</v>
      </c>
      <c r="F5" s="12">
        <f t="shared" si="4"/>
        <v>366</v>
      </c>
      <c r="G5" s="19" t="s">
        <v>130</v>
      </c>
      <c r="H5" s="19" t="s">
        <v>131</v>
      </c>
      <c r="I5" s="20" t="s">
        <v>132</v>
      </c>
      <c r="J5" s="21" t="s">
        <v>133</v>
      </c>
      <c r="K5" s="15">
        <v>48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>
        <v>49</v>
      </c>
      <c r="AC5" s="15">
        <v>50</v>
      </c>
      <c r="AD5" s="15">
        <v>50</v>
      </c>
      <c r="AE5" s="15"/>
      <c r="AF5" s="15">
        <v>50</v>
      </c>
      <c r="AG5" s="15"/>
      <c r="AH5" s="15"/>
      <c r="AI5" s="15"/>
      <c r="AJ5" s="15"/>
      <c r="AK5" s="15"/>
      <c r="AL5" s="15">
        <v>48</v>
      </c>
      <c r="AM5" s="15"/>
      <c r="AN5" s="15"/>
      <c r="AO5" s="15"/>
      <c r="AP5" s="15"/>
      <c r="AQ5" s="15"/>
      <c r="AR5" s="15">
        <v>50</v>
      </c>
      <c r="AS5" s="15">
        <v>49</v>
      </c>
      <c r="AT5" s="15"/>
    </row>
    <row r="6" spans="1:46" s="9" customFormat="1" ht="19.5" customHeight="1">
      <c r="A6" s="10">
        <v>4</v>
      </c>
      <c r="B6" s="11">
        <f t="shared" si="0"/>
        <v>335</v>
      </c>
      <c r="C6" s="11">
        <f t="shared" si="1"/>
        <v>7</v>
      </c>
      <c r="D6" s="11">
        <f t="shared" si="2"/>
        <v>335</v>
      </c>
      <c r="E6" s="11">
        <f t="shared" si="3"/>
        <v>0</v>
      </c>
      <c r="F6" s="12">
        <f t="shared" si="4"/>
        <v>335</v>
      </c>
      <c r="G6" s="18" t="s">
        <v>87</v>
      </c>
      <c r="H6" s="18" t="s">
        <v>88</v>
      </c>
      <c r="I6" s="18">
        <v>2000</v>
      </c>
      <c r="J6" s="18" t="s">
        <v>81</v>
      </c>
      <c r="K6" s="15"/>
      <c r="L6" s="15"/>
      <c r="M6" s="15"/>
      <c r="N6" s="15"/>
      <c r="O6" s="15"/>
      <c r="P6" s="15"/>
      <c r="Q6" s="15"/>
      <c r="R6" s="15"/>
      <c r="S6" s="15">
        <v>48</v>
      </c>
      <c r="T6" s="15">
        <v>48</v>
      </c>
      <c r="U6" s="15"/>
      <c r="V6" s="15">
        <v>50</v>
      </c>
      <c r="W6" s="15"/>
      <c r="X6" s="15">
        <v>45</v>
      </c>
      <c r="Y6" s="15"/>
      <c r="Z6" s="15"/>
      <c r="AA6" s="15">
        <v>49</v>
      </c>
      <c r="AB6" s="15"/>
      <c r="AC6" s="15"/>
      <c r="AD6" s="15"/>
      <c r="AE6" s="15"/>
      <c r="AF6" s="15"/>
      <c r="AG6" s="15"/>
      <c r="AH6" s="15">
        <v>50</v>
      </c>
      <c r="AI6" s="15"/>
      <c r="AJ6" s="15"/>
      <c r="AK6" s="15"/>
      <c r="AL6" s="15">
        <v>45</v>
      </c>
      <c r="AM6" s="15"/>
      <c r="AN6" s="15"/>
      <c r="AO6" s="15"/>
      <c r="AP6" s="15"/>
      <c r="AQ6" s="15"/>
      <c r="AR6" s="15"/>
      <c r="AS6" s="15"/>
      <c r="AT6" s="15"/>
    </row>
    <row r="7" spans="1:46" s="9" customFormat="1" ht="19.5" customHeight="1">
      <c r="A7" s="15"/>
      <c r="B7" s="11">
        <f t="shared" si="0"/>
        <v>250</v>
      </c>
      <c r="C7" s="11">
        <f t="shared" si="1"/>
        <v>5</v>
      </c>
      <c r="D7" s="11">
        <f t="shared" si="2"/>
        <v>250</v>
      </c>
      <c r="E7" s="11">
        <f t="shared" si="3"/>
        <v>0</v>
      </c>
      <c r="F7" s="12">
        <f t="shared" si="4"/>
        <v>250</v>
      </c>
      <c r="G7" s="22" t="s">
        <v>46</v>
      </c>
      <c r="H7" s="22" t="s">
        <v>47</v>
      </c>
      <c r="I7" s="23">
        <v>2000</v>
      </c>
      <c r="J7" s="23" t="s">
        <v>48</v>
      </c>
      <c r="K7" s="15">
        <v>50</v>
      </c>
      <c r="L7" s="15"/>
      <c r="M7" s="15"/>
      <c r="N7" s="15">
        <v>50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>
        <v>50</v>
      </c>
      <c r="AD7" s="15"/>
      <c r="AE7" s="15"/>
      <c r="AF7" s="15"/>
      <c r="AG7" s="15"/>
      <c r="AH7" s="15"/>
      <c r="AI7" s="15"/>
      <c r="AJ7" s="15"/>
      <c r="AK7" s="15"/>
      <c r="AL7" s="15">
        <v>50</v>
      </c>
      <c r="AM7" s="15"/>
      <c r="AN7" s="15"/>
      <c r="AO7" s="15"/>
      <c r="AP7" s="15"/>
      <c r="AQ7" s="15"/>
      <c r="AR7" s="15"/>
      <c r="AS7" s="15">
        <v>50</v>
      </c>
      <c r="AT7" s="15"/>
    </row>
    <row r="8" spans="1:46" s="9" customFormat="1" ht="19.5" customHeight="1">
      <c r="A8" s="10"/>
      <c r="B8" s="11">
        <f t="shared" si="0"/>
        <v>199</v>
      </c>
      <c r="C8" s="11">
        <f t="shared" si="1"/>
        <v>4</v>
      </c>
      <c r="D8" s="11">
        <f t="shared" si="2"/>
        <v>199</v>
      </c>
      <c r="E8" s="11">
        <f t="shared" si="3"/>
        <v>0</v>
      </c>
      <c r="F8" s="12">
        <f t="shared" si="4"/>
        <v>199</v>
      </c>
      <c r="G8" s="24" t="s">
        <v>101</v>
      </c>
      <c r="H8" s="24" t="s">
        <v>102</v>
      </c>
      <c r="I8" s="24">
        <v>1999</v>
      </c>
      <c r="J8" s="24" t="s">
        <v>78</v>
      </c>
      <c r="K8" s="15"/>
      <c r="L8" s="15"/>
      <c r="M8" s="15"/>
      <c r="N8" s="15"/>
      <c r="O8" s="15"/>
      <c r="P8" s="15">
        <v>50</v>
      </c>
      <c r="Q8" s="15"/>
      <c r="R8" s="15"/>
      <c r="S8" s="15"/>
      <c r="T8" s="15"/>
      <c r="U8" s="15"/>
      <c r="V8" s="15"/>
      <c r="W8" s="15"/>
      <c r="X8" s="15">
        <v>50</v>
      </c>
      <c r="Y8" s="15"/>
      <c r="Z8" s="15"/>
      <c r="AA8" s="15"/>
      <c r="AB8" s="15">
        <v>50</v>
      </c>
      <c r="AC8" s="15"/>
      <c r="AD8" s="15"/>
      <c r="AE8" s="15">
        <v>49</v>
      </c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s="9" customFormat="1" ht="19.5" customHeight="1">
      <c r="A9" s="15"/>
      <c r="B9" s="11">
        <f t="shared" si="0"/>
        <v>192</v>
      </c>
      <c r="C9" s="11">
        <f t="shared" si="1"/>
        <v>4</v>
      </c>
      <c r="D9" s="11">
        <f t="shared" si="2"/>
        <v>192</v>
      </c>
      <c r="E9" s="11">
        <f t="shared" si="3"/>
        <v>0</v>
      </c>
      <c r="F9" s="12">
        <f t="shared" si="4"/>
        <v>192</v>
      </c>
      <c r="G9" s="22" t="s">
        <v>52</v>
      </c>
      <c r="H9" s="22" t="s">
        <v>53</v>
      </c>
      <c r="I9" s="23">
        <v>1999</v>
      </c>
      <c r="J9" s="23" t="s">
        <v>48</v>
      </c>
      <c r="K9" s="15">
        <v>47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>
        <v>50</v>
      </c>
      <c r="X9" s="15"/>
      <c r="Y9" s="15"/>
      <c r="Z9" s="15"/>
      <c r="AA9" s="15"/>
      <c r="AB9" s="15"/>
      <c r="AC9" s="15">
        <v>46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>
        <v>49</v>
      </c>
      <c r="AR9" s="15"/>
      <c r="AS9" s="15"/>
      <c r="AT9" s="15"/>
    </row>
    <row r="10" spans="1:46" s="9" customFormat="1" ht="19.5" customHeight="1">
      <c r="A10" s="10"/>
      <c r="B10" s="11">
        <f t="shared" si="0"/>
        <v>185</v>
      </c>
      <c r="C10" s="11">
        <f t="shared" si="1"/>
        <v>4</v>
      </c>
      <c r="D10" s="11">
        <f t="shared" si="2"/>
        <v>185</v>
      </c>
      <c r="E10" s="11">
        <f t="shared" si="3"/>
        <v>0</v>
      </c>
      <c r="F10" s="12">
        <f t="shared" si="4"/>
        <v>185</v>
      </c>
      <c r="G10" s="25" t="s">
        <v>89</v>
      </c>
      <c r="H10" s="22" t="s">
        <v>113</v>
      </c>
      <c r="I10" s="22">
        <v>1999</v>
      </c>
      <c r="J10" s="25" t="s">
        <v>81</v>
      </c>
      <c r="K10" s="15"/>
      <c r="L10" s="15"/>
      <c r="M10" s="15"/>
      <c r="N10" s="15"/>
      <c r="O10" s="15"/>
      <c r="P10" s="15"/>
      <c r="Q10" s="15"/>
      <c r="R10" s="15">
        <v>46</v>
      </c>
      <c r="S10" s="15">
        <v>47</v>
      </c>
      <c r="T10" s="15"/>
      <c r="U10" s="15"/>
      <c r="V10" s="15">
        <v>48</v>
      </c>
      <c r="W10" s="15"/>
      <c r="X10" s="15">
        <v>44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s="9" customFormat="1" ht="19.5" customHeight="1">
      <c r="A11" s="15"/>
      <c r="B11" s="11">
        <f t="shared" si="0"/>
        <v>149</v>
      </c>
      <c r="C11" s="11">
        <f t="shared" si="1"/>
        <v>3</v>
      </c>
      <c r="D11" s="11">
        <f t="shared" si="2"/>
        <v>149</v>
      </c>
      <c r="E11" s="11">
        <f t="shared" si="3"/>
        <v>0</v>
      </c>
      <c r="F11" s="12">
        <f t="shared" si="4"/>
        <v>149</v>
      </c>
      <c r="G11" s="22" t="s">
        <v>49</v>
      </c>
      <c r="H11" s="22" t="s">
        <v>50</v>
      </c>
      <c r="I11" s="26">
        <v>1999</v>
      </c>
      <c r="J11" s="26" t="s">
        <v>51</v>
      </c>
      <c r="K11" s="15">
        <v>49</v>
      </c>
      <c r="L11" s="15"/>
      <c r="M11" s="15"/>
      <c r="N11" s="15"/>
      <c r="O11" s="15"/>
      <c r="P11" s="15"/>
      <c r="Q11" s="15"/>
      <c r="R11" s="15"/>
      <c r="S11" s="15"/>
      <c r="T11" s="15">
        <v>50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>
        <v>50</v>
      </c>
      <c r="AO11" s="15"/>
      <c r="AP11" s="15"/>
      <c r="AQ11" s="15"/>
      <c r="AR11" s="15"/>
      <c r="AS11" s="15"/>
      <c r="AT11" s="15"/>
    </row>
    <row r="12" spans="1:46" s="9" customFormat="1" ht="19.5" customHeight="1">
      <c r="A12" s="10"/>
      <c r="B12" s="11">
        <f t="shared" si="0"/>
        <v>144</v>
      </c>
      <c r="C12" s="11">
        <f t="shared" si="1"/>
        <v>3</v>
      </c>
      <c r="D12" s="11">
        <f t="shared" si="2"/>
        <v>144</v>
      </c>
      <c r="E12" s="11">
        <f t="shared" si="3"/>
        <v>0</v>
      </c>
      <c r="F12" s="12">
        <f t="shared" si="4"/>
        <v>144</v>
      </c>
      <c r="G12" s="22" t="s">
        <v>54</v>
      </c>
      <c r="H12" s="22" t="s">
        <v>55</v>
      </c>
      <c r="I12" s="23">
        <v>2000</v>
      </c>
      <c r="J12" s="23" t="s">
        <v>48</v>
      </c>
      <c r="K12" s="15">
        <v>46</v>
      </c>
      <c r="L12" s="15"/>
      <c r="M12" s="15"/>
      <c r="N12" s="15">
        <v>49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>
        <v>49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s="9" customFormat="1" ht="19.5" customHeight="1">
      <c r="A13" s="15"/>
      <c r="B13" s="11">
        <f t="shared" si="0"/>
        <v>144</v>
      </c>
      <c r="C13" s="11">
        <f t="shared" si="1"/>
        <v>3</v>
      </c>
      <c r="D13" s="11">
        <f t="shared" si="2"/>
        <v>144</v>
      </c>
      <c r="E13" s="11">
        <f t="shared" si="3"/>
        <v>0</v>
      </c>
      <c r="F13" s="12">
        <f t="shared" si="4"/>
        <v>144</v>
      </c>
      <c r="G13" s="16" t="s">
        <v>76</v>
      </c>
      <c r="H13" s="16" t="s">
        <v>71</v>
      </c>
      <c r="I13" s="17">
        <v>2000</v>
      </c>
      <c r="J13" s="16" t="s">
        <v>77</v>
      </c>
      <c r="K13" s="15"/>
      <c r="L13" s="15"/>
      <c r="M13" s="15"/>
      <c r="N13" s="15"/>
      <c r="O13" s="15"/>
      <c r="P13" s="15">
        <v>47</v>
      </c>
      <c r="Q13" s="15"/>
      <c r="R13" s="15">
        <v>49</v>
      </c>
      <c r="S13" s="15"/>
      <c r="T13" s="15"/>
      <c r="U13" s="15">
        <v>48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9" customFormat="1" ht="12.75">
      <c r="A14" s="15"/>
      <c r="B14" s="11">
        <f t="shared" si="0"/>
        <v>140</v>
      </c>
      <c r="C14" s="11">
        <f t="shared" si="1"/>
        <v>3</v>
      </c>
      <c r="D14" s="11">
        <f t="shared" si="2"/>
        <v>140</v>
      </c>
      <c r="E14" s="11">
        <f t="shared" si="3"/>
        <v>0</v>
      </c>
      <c r="F14" s="12">
        <f t="shared" si="4"/>
        <v>140</v>
      </c>
      <c r="G14" s="16" t="s">
        <v>73</v>
      </c>
      <c r="H14" s="16" t="s">
        <v>74</v>
      </c>
      <c r="I14" s="17">
        <v>2000</v>
      </c>
      <c r="J14" s="16" t="s">
        <v>75</v>
      </c>
      <c r="K14" s="15"/>
      <c r="L14" s="15"/>
      <c r="M14" s="15"/>
      <c r="N14" s="15"/>
      <c r="O14" s="15"/>
      <c r="P14" s="15">
        <v>48</v>
      </c>
      <c r="Q14" s="15"/>
      <c r="R14" s="15">
        <v>50</v>
      </c>
      <c r="S14" s="15"/>
      <c r="T14" s="15"/>
      <c r="U14" s="15">
        <v>42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9" customFormat="1" ht="12.75">
      <c r="A15" s="15"/>
      <c r="B15" s="11">
        <f t="shared" si="0"/>
        <v>97</v>
      </c>
      <c r="C15" s="11">
        <f t="shared" si="1"/>
        <v>2</v>
      </c>
      <c r="D15" s="11">
        <f t="shared" si="2"/>
        <v>97</v>
      </c>
      <c r="E15" s="11">
        <f t="shared" si="3"/>
        <v>0</v>
      </c>
      <c r="F15" s="12">
        <f t="shared" si="4"/>
        <v>97</v>
      </c>
      <c r="G15" s="25" t="s">
        <v>117</v>
      </c>
      <c r="H15" s="22" t="s">
        <v>118</v>
      </c>
      <c r="I15" s="22"/>
      <c r="J15" s="25" t="s">
        <v>119</v>
      </c>
      <c r="K15" s="15"/>
      <c r="L15" s="15"/>
      <c r="M15" s="15"/>
      <c r="N15" s="15"/>
      <c r="O15" s="15"/>
      <c r="P15" s="15"/>
      <c r="Q15" s="15"/>
      <c r="R15" s="15">
        <v>48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>
        <v>49</v>
      </c>
      <c r="AS15" s="15"/>
      <c r="AT15" s="15"/>
    </row>
    <row r="16" spans="1:46" s="9" customFormat="1" ht="12.75">
      <c r="A16" s="10"/>
      <c r="B16" s="11">
        <f t="shared" si="0"/>
        <v>97</v>
      </c>
      <c r="C16" s="11">
        <f t="shared" si="1"/>
        <v>2</v>
      </c>
      <c r="D16" s="11">
        <f t="shared" si="2"/>
        <v>97</v>
      </c>
      <c r="E16" s="11">
        <f t="shared" si="3"/>
        <v>0</v>
      </c>
      <c r="F16" s="12">
        <f t="shared" si="4"/>
        <v>97</v>
      </c>
      <c r="G16" s="22" t="s">
        <v>106</v>
      </c>
      <c r="H16" s="22" t="s">
        <v>107</v>
      </c>
      <c r="I16" s="27">
        <v>1999</v>
      </c>
      <c r="J16" s="27" t="s">
        <v>108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>
        <v>49</v>
      </c>
      <c r="Z16" s="15"/>
      <c r="AA16" s="15"/>
      <c r="AB16" s="15"/>
      <c r="AC16" s="15">
        <v>48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s="9" customFormat="1" ht="12.75">
      <c r="A17" s="15"/>
      <c r="B17" s="11">
        <f t="shared" si="0"/>
        <v>96</v>
      </c>
      <c r="C17" s="11">
        <f t="shared" si="1"/>
        <v>2</v>
      </c>
      <c r="D17" s="11">
        <f t="shared" si="2"/>
        <v>96</v>
      </c>
      <c r="E17" s="11">
        <f t="shared" si="3"/>
        <v>0</v>
      </c>
      <c r="F17" s="12">
        <f t="shared" si="4"/>
        <v>96</v>
      </c>
      <c r="G17" s="22" t="s">
        <v>101</v>
      </c>
      <c r="H17" s="22" t="s">
        <v>71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48</v>
      </c>
      <c r="AC17" s="22"/>
      <c r="AD17" s="22"/>
      <c r="AE17" s="22">
        <v>48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s="9" customFormat="1" ht="25.5">
      <c r="A18" s="10"/>
      <c r="B18" s="11">
        <f t="shared" si="0"/>
        <v>93</v>
      </c>
      <c r="C18" s="11">
        <f t="shared" si="1"/>
        <v>2</v>
      </c>
      <c r="D18" s="11">
        <f t="shared" si="2"/>
        <v>93</v>
      </c>
      <c r="E18" s="11">
        <f t="shared" si="3"/>
        <v>0</v>
      </c>
      <c r="F18" s="12">
        <f t="shared" si="4"/>
        <v>93</v>
      </c>
      <c r="G18" s="22" t="s">
        <v>56</v>
      </c>
      <c r="H18" s="22" t="s">
        <v>57</v>
      </c>
      <c r="I18" s="23">
        <v>2000</v>
      </c>
      <c r="J18" s="23" t="s">
        <v>48</v>
      </c>
      <c r="K18" s="15">
        <v>45</v>
      </c>
      <c r="L18" s="15"/>
      <c r="M18" s="15"/>
      <c r="N18" s="15">
        <v>48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s="9" customFormat="1" ht="13.5">
      <c r="A19" s="15"/>
      <c r="B19" s="11">
        <f t="shared" si="0"/>
        <v>89</v>
      </c>
      <c r="C19" s="11">
        <f t="shared" si="1"/>
        <v>2</v>
      </c>
      <c r="D19" s="11">
        <f t="shared" si="2"/>
        <v>89</v>
      </c>
      <c r="E19" s="11">
        <f t="shared" si="3"/>
        <v>0</v>
      </c>
      <c r="F19" s="12">
        <f t="shared" si="4"/>
        <v>89</v>
      </c>
      <c r="G19" s="22" t="s">
        <v>128</v>
      </c>
      <c r="H19" s="22" t="s">
        <v>126</v>
      </c>
      <c r="I19" s="26">
        <v>1999</v>
      </c>
      <c r="J19" s="26" t="s">
        <v>48</v>
      </c>
      <c r="K19" s="15">
        <v>43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>
        <v>46</v>
      </c>
      <c r="AM19" s="15"/>
      <c r="AN19" s="15"/>
      <c r="AO19" s="15"/>
      <c r="AP19" s="15"/>
      <c r="AQ19" s="15"/>
      <c r="AR19" s="15"/>
      <c r="AS19" s="15"/>
      <c r="AT19" s="15"/>
    </row>
    <row r="20" spans="1:46" s="9" customFormat="1" ht="12.75">
      <c r="A20" s="10"/>
      <c r="B20" s="11">
        <f t="shared" si="0"/>
        <v>89</v>
      </c>
      <c r="C20" s="11">
        <f t="shared" si="1"/>
        <v>2</v>
      </c>
      <c r="D20" s="11">
        <f t="shared" si="2"/>
        <v>89</v>
      </c>
      <c r="E20" s="11">
        <f t="shared" si="3"/>
        <v>0</v>
      </c>
      <c r="F20" s="12">
        <f t="shared" si="4"/>
        <v>89</v>
      </c>
      <c r="G20" s="22" t="s">
        <v>79</v>
      </c>
      <c r="H20" s="22" t="s">
        <v>80</v>
      </c>
      <c r="I20" s="28">
        <v>36161</v>
      </c>
      <c r="J20" s="22" t="s">
        <v>78</v>
      </c>
      <c r="K20" s="15"/>
      <c r="L20" s="15"/>
      <c r="M20" s="15"/>
      <c r="N20" s="15"/>
      <c r="O20" s="15"/>
      <c r="P20" s="10">
        <v>44</v>
      </c>
      <c r="Q20" s="15"/>
      <c r="R20" s="15">
        <v>45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s="9" customFormat="1" ht="13.5">
      <c r="A21" s="10"/>
      <c r="B21" s="11">
        <f t="shared" si="0"/>
        <v>81</v>
      </c>
      <c r="C21" s="11">
        <f t="shared" si="1"/>
        <v>2</v>
      </c>
      <c r="D21" s="11">
        <f t="shared" si="2"/>
        <v>81</v>
      </c>
      <c r="E21" s="11">
        <f t="shared" si="3"/>
        <v>0</v>
      </c>
      <c r="F21" s="12">
        <f t="shared" si="4"/>
        <v>81</v>
      </c>
      <c r="G21" s="22" t="s">
        <v>129</v>
      </c>
      <c r="H21" s="22" t="s">
        <v>58</v>
      </c>
      <c r="I21" s="26">
        <v>2000</v>
      </c>
      <c r="J21" s="26" t="s">
        <v>48</v>
      </c>
      <c r="K21" s="15">
        <v>34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>
        <v>47</v>
      </c>
      <c r="AR21" s="15"/>
      <c r="AS21" s="15"/>
      <c r="AT21" s="15"/>
    </row>
    <row r="22" spans="1:46" s="9" customFormat="1" ht="12.75">
      <c r="A22" s="10"/>
      <c r="B22" s="11">
        <f t="shared" si="0"/>
        <v>68</v>
      </c>
      <c r="C22" s="11">
        <f t="shared" si="1"/>
        <v>2</v>
      </c>
      <c r="D22" s="11">
        <f t="shared" si="2"/>
        <v>68</v>
      </c>
      <c r="E22" s="11">
        <f t="shared" si="3"/>
        <v>0</v>
      </c>
      <c r="F22" s="12">
        <f t="shared" si="4"/>
        <v>68</v>
      </c>
      <c r="G22" s="29" t="s">
        <v>94</v>
      </c>
      <c r="H22" s="29" t="s">
        <v>58</v>
      </c>
      <c r="I22" s="29">
        <v>1999</v>
      </c>
      <c r="J22" s="29" t="s">
        <v>93</v>
      </c>
      <c r="K22" s="15"/>
      <c r="L22" s="15"/>
      <c r="M22" s="15"/>
      <c r="N22" s="15"/>
      <c r="O22" s="15"/>
      <c r="P22" s="15"/>
      <c r="Q22" s="15"/>
      <c r="R22" s="15">
        <v>38</v>
      </c>
      <c r="S22" s="15"/>
      <c r="T22" s="15"/>
      <c r="U22" s="15">
        <v>30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s="9" customFormat="1" ht="12.75">
      <c r="A23" s="10"/>
      <c r="B23" s="11">
        <f t="shared" si="0"/>
        <v>50</v>
      </c>
      <c r="C23" s="11">
        <f t="shared" si="1"/>
        <v>1</v>
      </c>
      <c r="D23" s="11">
        <f t="shared" si="2"/>
        <v>50</v>
      </c>
      <c r="E23" s="11">
        <f t="shared" si="3"/>
        <v>0</v>
      </c>
      <c r="F23" s="12">
        <f t="shared" si="4"/>
        <v>50</v>
      </c>
      <c r="G23" s="22" t="s">
        <v>95</v>
      </c>
      <c r="H23" s="22" t="s">
        <v>96</v>
      </c>
      <c r="I23" s="30">
        <v>1999</v>
      </c>
      <c r="J23" s="22" t="s">
        <v>97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v>50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s="9" customFormat="1" ht="12.75">
      <c r="A24" s="15"/>
      <c r="B24" s="11">
        <f t="shared" si="0"/>
        <v>50</v>
      </c>
      <c r="C24" s="11">
        <f t="shared" si="1"/>
        <v>1</v>
      </c>
      <c r="D24" s="11">
        <f t="shared" si="2"/>
        <v>50</v>
      </c>
      <c r="E24" s="11">
        <f t="shared" si="3"/>
        <v>0</v>
      </c>
      <c r="F24" s="12">
        <f t="shared" si="4"/>
        <v>50</v>
      </c>
      <c r="G24" s="22" t="s">
        <v>59</v>
      </c>
      <c r="H24" s="22" t="s">
        <v>60</v>
      </c>
      <c r="I24" s="23">
        <v>1999</v>
      </c>
      <c r="J24" s="23" t="s">
        <v>61</v>
      </c>
      <c r="K24" s="15"/>
      <c r="L24" s="15"/>
      <c r="M24" s="15">
        <v>50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32" customFormat="1" ht="12.75">
      <c r="A25" s="10"/>
      <c r="B25" s="11">
        <f t="shared" si="0"/>
        <v>50</v>
      </c>
      <c r="C25" s="11">
        <f t="shared" si="1"/>
        <v>1</v>
      </c>
      <c r="D25" s="11">
        <f t="shared" si="2"/>
        <v>50</v>
      </c>
      <c r="E25" s="11">
        <f t="shared" si="3"/>
        <v>0</v>
      </c>
      <c r="F25" s="12">
        <f t="shared" si="4"/>
        <v>50</v>
      </c>
      <c r="G25" s="36" t="s">
        <v>110</v>
      </c>
      <c r="H25" s="36" t="s">
        <v>111</v>
      </c>
      <c r="I25" s="36">
        <v>2000</v>
      </c>
      <c r="J25" s="36" t="s">
        <v>112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50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1:46" s="32" customFormat="1" ht="12.75">
      <c r="A26" s="10"/>
      <c r="B26" s="11">
        <f t="shared" si="0"/>
        <v>50</v>
      </c>
      <c r="C26" s="11">
        <f t="shared" si="1"/>
        <v>1</v>
      </c>
      <c r="D26" s="11">
        <f t="shared" si="2"/>
        <v>50</v>
      </c>
      <c r="E26" s="11">
        <f t="shared" si="3"/>
        <v>0</v>
      </c>
      <c r="F26" s="12">
        <f t="shared" si="4"/>
        <v>50</v>
      </c>
      <c r="G26" s="36" t="s">
        <v>103</v>
      </c>
      <c r="H26" s="36" t="s">
        <v>104</v>
      </c>
      <c r="I26" s="46">
        <v>2000</v>
      </c>
      <c r="J26" s="46" t="s">
        <v>105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>
        <v>50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s="32" customFormat="1" ht="12.75">
      <c r="A27" s="15"/>
      <c r="B27" s="11">
        <f t="shared" si="0"/>
        <v>50</v>
      </c>
      <c r="C27" s="11">
        <f t="shared" si="1"/>
        <v>1</v>
      </c>
      <c r="D27" s="11">
        <f t="shared" si="2"/>
        <v>50</v>
      </c>
      <c r="E27" s="11">
        <f t="shared" si="3"/>
        <v>0</v>
      </c>
      <c r="F27" s="12">
        <f t="shared" si="4"/>
        <v>50</v>
      </c>
      <c r="G27" s="31" t="s">
        <v>82</v>
      </c>
      <c r="H27" s="31" t="s">
        <v>83</v>
      </c>
      <c r="I27" s="31"/>
      <c r="J27" s="31" t="s">
        <v>84</v>
      </c>
      <c r="K27" s="15"/>
      <c r="L27" s="15"/>
      <c r="M27" s="15"/>
      <c r="N27" s="15"/>
      <c r="O27" s="15"/>
      <c r="P27" s="15"/>
      <c r="Q27" s="15"/>
      <c r="R27" s="15">
        <v>50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s="32" customFormat="1" ht="12.75">
      <c r="A28" s="10"/>
      <c r="B28" s="11">
        <f t="shared" si="0"/>
        <v>49</v>
      </c>
      <c r="C28" s="11">
        <f t="shared" si="1"/>
        <v>1</v>
      </c>
      <c r="D28" s="11">
        <f t="shared" si="2"/>
        <v>49</v>
      </c>
      <c r="E28" s="11">
        <f t="shared" si="3"/>
        <v>0</v>
      </c>
      <c r="F28" s="12">
        <f t="shared" si="4"/>
        <v>49</v>
      </c>
      <c r="G28" s="33" t="s">
        <v>90</v>
      </c>
      <c r="H28" s="33" t="s">
        <v>91</v>
      </c>
      <c r="I28" s="33">
        <v>2000</v>
      </c>
      <c r="J28" s="33" t="s">
        <v>92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49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s="32" customFormat="1" ht="12.75">
      <c r="A29" s="10"/>
      <c r="B29" s="11">
        <f t="shared" si="0"/>
        <v>49</v>
      </c>
      <c r="C29" s="11">
        <f t="shared" si="1"/>
        <v>1</v>
      </c>
      <c r="D29" s="11">
        <f t="shared" si="2"/>
        <v>49</v>
      </c>
      <c r="E29" s="11">
        <f t="shared" si="3"/>
        <v>0</v>
      </c>
      <c r="F29" s="12">
        <f t="shared" si="4"/>
        <v>49</v>
      </c>
      <c r="G29" s="34" t="s">
        <v>70</v>
      </c>
      <c r="H29" s="34" t="s">
        <v>71</v>
      </c>
      <c r="I29" s="35">
        <v>2000</v>
      </c>
      <c r="J29" s="34" t="s">
        <v>72</v>
      </c>
      <c r="K29" s="15"/>
      <c r="L29" s="15"/>
      <c r="M29" s="15"/>
      <c r="N29" s="15"/>
      <c r="O29" s="15"/>
      <c r="P29" s="15">
        <v>49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s="32" customFormat="1" ht="12.75">
      <c r="A30" s="15"/>
      <c r="B30" s="11">
        <f t="shared" si="0"/>
        <v>49</v>
      </c>
      <c r="C30" s="11">
        <f t="shared" si="1"/>
        <v>1</v>
      </c>
      <c r="D30" s="11">
        <f t="shared" si="2"/>
        <v>49</v>
      </c>
      <c r="E30" s="11">
        <f t="shared" si="3"/>
        <v>0</v>
      </c>
      <c r="F30" s="12">
        <f t="shared" si="4"/>
        <v>49</v>
      </c>
      <c r="G30" s="36" t="s">
        <v>98</v>
      </c>
      <c r="H30" s="36" t="s">
        <v>99</v>
      </c>
      <c r="I30" s="37">
        <v>2000</v>
      </c>
      <c r="J30" s="36" t="s">
        <v>100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>
        <v>49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s="32" customFormat="1" ht="12.75">
      <c r="A31" s="10"/>
      <c r="B31" s="11">
        <f t="shared" si="0"/>
        <v>49</v>
      </c>
      <c r="C31" s="11">
        <f t="shared" si="1"/>
        <v>1</v>
      </c>
      <c r="D31" s="11">
        <f t="shared" si="2"/>
        <v>49</v>
      </c>
      <c r="E31" s="11">
        <f t="shared" si="3"/>
        <v>0</v>
      </c>
      <c r="F31" s="12">
        <f t="shared" si="4"/>
        <v>49</v>
      </c>
      <c r="G31" s="31" t="s">
        <v>85</v>
      </c>
      <c r="H31" s="31" t="s">
        <v>86</v>
      </c>
      <c r="I31" s="31"/>
      <c r="J31" s="31"/>
      <c r="K31" s="15"/>
      <c r="L31" s="15"/>
      <c r="M31" s="15"/>
      <c r="N31" s="15"/>
      <c r="O31" s="15"/>
      <c r="P31" s="15"/>
      <c r="Q31" s="15"/>
      <c r="R31" s="15">
        <v>49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s="32" customFormat="1" ht="12.75">
      <c r="A32" s="10"/>
      <c r="B32" s="11">
        <f t="shared" si="0"/>
        <v>49</v>
      </c>
      <c r="C32" s="11">
        <f t="shared" si="1"/>
        <v>1</v>
      </c>
      <c r="D32" s="11">
        <f t="shared" si="2"/>
        <v>49</v>
      </c>
      <c r="E32" s="11">
        <f t="shared" si="3"/>
        <v>0</v>
      </c>
      <c r="F32" s="12">
        <f t="shared" si="4"/>
        <v>49</v>
      </c>
      <c r="G32" s="36" t="s">
        <v>62</v>
      </c>
      <c r="H32" s="36" t="s">
        <v>63</v>
      </c>
      <c r="I32" s="38">
        <v>1999</v>
      </c>
      <c r="J32" s="38" t="s">
        <v>61</v>
      </c>
      <c r="K32" s="15"/>
      <c r="L32" s="15"/>
      <c r="M32" s="15">
        <v>49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s="32" customFormat="1" ht="12.75">
      <c r="A33" s="15"/>
      <c r="B33" s="11">
        <f t="shared" si="0"/>
        <v>49</v>
      </c>
      <c r="C33" s="11">
        <f t="shared" si="1"/>
        <v>1</v>
      </c>
      <c r="D33" s="11">
        <f t="shared" si="2"/>
        <v>49</v>
      </c>
      <c r="E33" s="11">
        <f t="shared" si="3"/>
        <v>0</v>
      </c>
      <c r="F33" s="12">
        <f t="shared" si="4"/>
        <v>49</v>
      </c>
      <c r="G33" s="39" t="s">
        <v>137</v>
      </c>
      <c r="H33" s="36" t="s">
        <v>138</v>
      </c>
      <c r="I33" s="39">
        <v>1999</v>
      </c>
      <c r="J33" s="39" t="s">
        <v>127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>
        <v>49</v>
      </c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s="32" customFormat="1" ht="13.5">
      <c r="A34" s="10"/>
      <c r="B34" s="11">
        <f t="shared" si="0"/>
        <v>49</v>
      </c>
      <c r="C34" s="11">
        <f t="shared" si="1"/>
        <v>1</v>
      </c>
      <c r="D34" s="11">
        <f t="shared" si="2"/>
        <v>49</v>
      </c>
      <c r="E34" s="11">
        <f t="shared" si="3"/>
        <v>0</v>
      </c>
      <c r="F34" s="12">
        <f t="shared" si="4"/>
        <v>49</v>
      </c>
      <c r="G34" s="40" t="s">
        <v>134</v>
      </c>
      <c r="H34" s="40" t="s">
        <v>135</v>
      </c>
      <c r="I34" s="41" t="s">
        <v>132</v>
      </c>
      <c r="J34" s="42" t="s">
        <v>136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>
        <v>49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s="32" customFormat="1" ht="12.75">
      <c r="A35" s="10"/>
      <c r="B35" s="11">
        <f aca="true" t="shared" si="5" ref="B35:B41">SUM(K35:AT35)</f>
        <v>48</v>
      </c>
      <c r="C35" s="11">
        <f aca="true" t="shared" si="6" ref="C35:C41">COUNT(K35:AT35)</f>
        <v>1</v>
      </c>
      <c r="D35" s="11">
        <f aca="true" t="shared" si="7" ref="D35:D41">IF(COUNT(K35:AT35)&gt;0,LARGE(K35:AT35,1),0)+IF(COUNT(K35:AT35)&gt;1,LARGE(K35:AT35,2),0)+IF(COUNT(K35:AT35)&gt;2,LARGE(K35:AT35,3),0)+IF(COUNT(K35:AT35)&gt;3,LARGE(K35:AT35,4),0)+IF(COUNT(K35:AT35)&gt;4,LARGE(K35:AT35,5),0)+IF(COUNT(K35:AT35)&gt;5,LARGE(K35:AT35,6),0)+IF(COUNT(K35:AT35)&gt;6,LARGE(K35:AT35,7),0)</f>
        <v>48</v>
      </c>
      <c r="E35" s="11">
        <f aca="true" t="shared" si="8" ref="E35:E41">IF(COUNT(K35:AT35)&lt;11,IF(COUNT(K35:AT35)&gt;6,(COUNT(K35:AT35)-7),0)*20,80)</f>
        <v>0</v>
      </c>
      <c r="F35" s="12">
        <f aca="true" t="shared" si="9" ref="F35:F41">D35+E35</f>
        <v>48</v>
      </c>
      <c r="G35" s="43" t="s">
        <v>114</v>
      </c>
      <c r="H35" s="43" t="s">
        <v>115</v>
      </c>
      <c r="I35" s="43">
        <v>1999</v>
      </c>
      <c r="J35" s="43" t="s">
        <v>116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>
        <v>48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s="32" customFormat="1" ht="12.75">
      <c r="A36" s="10"/>
      <c r="B36" s="11">
        <f t="shared" si="5"/>
        <v>48</v>
      </c>
      <c r="C36" s="11">
        <f t="shared" si="6"/>
        <v>1</v>
      </c>
      <c r="D36" s="11">
        <f t="shared" si="7"/>
        <v>48</v>
      </c>
      <c r="E36" s="11">
        <f t="shared" si="8"/>
        <v>0</v>
      </c>
      <c r="F36" s="12">
        <f t="shared" si="9"/>
        <v>48</v>
      </c>
      <c r="G36" s="49" t="s">
        <v>144</v>
      </c>
      <c r="H36" s="49" t="s">
        <v>145</v>
      </c>
      <c r="I36" s="49">
        <v>1999</v>
      </c>
      <c r="J36" s="49" t="s">
        <v>146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>
        <v>48</v>
      </c>
      <c r="AT36" s="15"/>
    </row>
    <row r="37" spans="1:46" s="32" customFormat="1" ht="12.75">
      <c r="A37" s="10"/>
      <c r="B37" s="11">
        <f t="shared" si="5"/>
        <v>48</v>
      </c>
      <c r="C37" s="11">
        <f t="shared" si="6"/>
        <v>1</v>
      </c>
      <c r="D37" s="11">
        <f t="shared" si="7"/>
        <v>48</v>
      </c>
      <c r="E37" s="11">
        <f t="shared" si="8"/>
        <v>0</v>
      </c>
      <c r="F37" s="12">
        <f t="shared" si="9"/>
        <v>48</v>
      </c>
      <c r="G37" s="36" t="s">
        <v>120</v>
      </c>
      <c r="H37" s="36" t="s">
        <v>121</v>
      </c>
      <c r="I37" s="37">
        <v>1999</v>
      </c>
      <c r="J37" s="36" t="s">
        <v>100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0">
        <v>48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38" spans="1:46" s="32" customFormat="1" ht="12.75">
      <c r="A38" s="10"/>
      <c r="B38" s="11">
        <f t="shared" si="5"/>
        <v>48</v>
      </c>
      <c r="C38" s="11">
        <f t="shared" si="6"/>
        <v>1</v>
      </c>
      <c r="D38" s="11">
        <f t="shared" si="7"/>
        <v>48</v>
      </c>
      <c r="E38" s="11">
        <f t="shared" si="8"/>
        <v>0</v>
      </c>
      <c r="F38" s="12">
        <f t="shared" si="9"/>
        <v>48</v>
      </c>
      <c r="G38" s="36" t="s">
        <v>122</v>
      </c>
      <c r="H38" s="36" t="s">
        <v>123</v>
      </c>
      <c r="I38" s="44">
        <v>36161</v>
      </c>
      <c r="J38" s="36" t="s">
        <v>78</v>
      </c>
      <c r="K38" s="15"/>
      <c r="L38" s="15"/>
      <c r="M38" s="15"/>
      <c r="N38" s="15"/>
      <c r="O38" s="15"/>
      <c r="P38" s="10">
        <v>48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s="32" customFormat="1" ht="12.75">
      <c r="A39" s="15"/>
      <c r="B39" s="11">
        <f t="shared" si="5"/>
        <v>48</v>
      </c>
      <c r="C39" s="11">
        <f t="shared" si="6"/>
        <v>1</v>
      </c>
      <c r="D39" s="11">
        <f t="shared" si="7"/>
        <v>48</v>
      </c>
      <c r="E39" s="11">
        <f t="shared" si="8"/>
        <v>0</v>
      </c>
      <c r="F39" s="12">
        <f t="shared" si="9"/>
        <v>48</v>
      </c>
      <c r="G39" s="48" t="s">
        <v>142</v>
      </c>
      <c r="H39" s="48" t="s">
        <v>111</v>
      </c>
      <c r="I39" s="48">
        <v>1999</v>
      </c>
      <c r="J39" s="48" t="s">
        <v>143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>
        <v>48</v>
      </c>
      <c r="AR39" s="15"/>
      <c r="AS39" s="15"/>
      <c r="AT39" s="15"/>
    </row>
    <row r="40" spans="1:46" s="32" customFormat="1" ht="12.75">
      <c r="A40" s="10"/>
      <c r="B40" s="11">
        <f t="shared" si="5"/>
        <v>48</v>
      </c>
      <c r="C40" s="11">
        <f t="shared" si="6"/>
        <v>1</v>
      </c>
      <c r="D40" s="11">
        <f t="shared" si="7"/>
        <v>48</v>
      </c>
      <c r="E40" s="11">
        <f t="shared" si="8"/>
        <v>0</v>
      </c>
      <c r="F40" s="12">
        <f t="shared" si="9"/>
        <v>48</v>
      </c>
      <c r="G40" s="48" t="s">
        <v>139</v>
      </c>
      <c r="H40" s="48" t="s">
        <v>140</v>
      </c>
      <c r="I40" s="48">
        <v>1999</v>
      </c>
      <c r="J40" s="48" t="s">
        <v>141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>
        <v>48</v>
      </c>
      <c r="AO40" s="15"/>
      <c r="AP40" s="15"/>
      <c r="AQ40" s="15"/>
      <c r="AR40" s="15"/>
      <c r="AS40" s="15"/>
      <c r="AT40" s="15"/>
    </row>
    <row r="41" spans="1:46" s="32" customFormat="1" ht="13.5">
      <c r="A41" s="15"/>
      <c r="B41" s="11">
        <f t="shared" si="5"/>
        <v>48</v>
      </c>
      <c r="C41" s="11">
        <f t="shared" si="6"/>
        <v>1</v>
      </c>
      <c r="D41" s="11">
        <f t="shared" si="7"/>
        <v>48</v>
      </c>
      <c r="E41" s="11">
        <f t="shared" si="8"/>
        <v>0</v>
      </c>
      <c r="F41" s="12">
        <f t="shared" si="9"/>
        <v>48</v>
      </c>
      <c r="G41" s="36" t="s">
        <v>124</v>
      </c>
      <c r="H41" s="36" t="s">
        <v>125</v>
      </c>
      <c r="I41" s="45">
        <v>1999</v>
      </c>
      <c r="J41" s="4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>
        <v>48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</sheetData>
  <sheetProtection/>
  <autoFilter ref="A2:AT2"/>
  <mergeCells count="1">
    <mergeCell ref="A1:N1"/>
  </mergeCells>
  <conditionalFormatting sqref="A7:J7">
    <cfRule type="expression" priority="1" dxfId="0" stopIfTrue="1">
      <formula>$C7:$C41&gt;6</formula>
    </cfRule>
  </conditionalFormatting>
  <conditionalFormatting sqref="A3:J3">
    <cfRule type="expression" priority="2" dxfId="0" stopIfTrue="1">
      <formula>$C3:$C41&gt;6</formula>
    </cfRule>
  </conditionalFormatting>
  <conditionalFormatting sqref="A4:J4">
    <cfRule type="expression" priority="3" dxfId="0" stopIfTrue="1">
      <formula>$C4:$C41&gt;6</formula>
    </cfRule>
  </conditionalFormatting>
  <conditionalFormatting sqref="A5:J5">
    <cfRule type="expression" priority="4" dxfId="0" stopIfTrue="1">
      <formula>$C5:$C41&gt;6</formula>
    </cfRule>
  </conditionalFormatting>
  <conditionalFormatting sqref="A6:J6">
    <cfRule type="expression" priority="5" dxfId="0" stopIfTrue="1">
      <formula>$C6:$C41&gt;6</formula>
    </cfRule>
  </conditionalFormatting>
  <conditionalFormatting sqref="A36:F36">
    <cfRule type="expression" priority="6" dxfId="0" stopIfTrue="1">
      <formula>$C36:$C41&gt;6</formula>
    </cfRule>
  </conditionalFormatting>
  <conditionalFormatting sqref="A8:J8">
    <cfRule type="expression" priority="7" dxfId="0" stopIfTrue="1">
      <formula>$C8:$C41&gt;6</formula>
    </cfRule>
  </conditionalFormatting>
  <conditionalFormatting sqref="A9:J9">
    <cfRule type="expression" priority="8" dxfId="0" stopIfTrue="1">
      <formula>$C9:$C41&gt;6</formula>
    </cfRule>
  </conditionalFormatting>
  <conditionalFormatting sqref="A10:J10">
    <cfRule type="expression" priority="9" dxfId="0" stopIfTrue="1">
      <formula>$C10:$C41&gt;6</formula>
    </cfRule>
  </conditionalFormatting>
  <conditionalFormatting sqref="A11:J11">
    <cfRule type="expression" priority="10" dxfId="0" stopIfTrue="1">
      <formula>$C11:$C41&gt;6</formula>
    </cfRule>
  </conditionalFormatting>
  <conditionalFormatting sqref="A12:J12">
    <cfRule type="expression" priority="11" dxfId="0" stopIfTrue="1">
      <formula>$C12:$C41&gt;6</formula>
    </cfRule>
  </conditionalFormatting>
  <conditionalFormatting sqref="A13:J13">
    <cfRule type="expression" priority="12" dxfId="0" stopIfTrue="1">
      <formula>$C13:$C41&gt;6</formula>
    </cfRule>
  </conditionalFormatting>
  <conditionalFormatting sqref="A14:J14">
    <cfRule type="expression" priority="13" dxfId="0" stopIfTrue="1">
      <formula>$C14:$C41&gt;6</formula>
    </cfRule>
  </conditionalFormatting>
  <conditionalFormatting sqref="A15:J15">
    <cfRule type="expression" priority="14" dxfId="0" stopIfTrue="1">
      <formula>$C15:$C41&gt;6</formula>
    </cfRule>
  </conditionalFormatting>
  <conditionalFormatting sqref="A16:J16">
    <cfRule type="expression" priority="15" dxfId="0" stopIfTrue="1">
      <formula>$C16:$C41&gt;6</formula>
    </cfRule>
  </conditionalFormatting>
  <conditionalFormatting sqref="A17:J17">
    <cfRule type="expression" priority="16" dxfId="0" stopIfTrue="1">
      <formula>$C17:$C41&gt;6</formula>
    </cfRule>
  </conditionalFormatting>
  <conditionalFormatting sqref="A18:J18">
    <cfRule type="expression" priority="17" dxfId="0" stopIfTrue="1">
      <formula>$C18:$C41&gt;6</formula>
    </cfRule>
  </conditionalFormatting>
  <conditionalFormatting sqref="A19:J19">
    <cfRule type="expression" priority="18" dxfId="0" stopIfTrue="1">
      <formula>$C19:$C41&gt;6</formula>
    </cfRule>
  </conditionalFormatting>
  <conditionalFormatting sqref="A20:J20">
    <cfRule type="expression" priority="19" dxfId="0" stopIfTrue="1">
      <formula>$C20:$C41&gt;6</formula>
    </cfRule>
  </conditionalFormatting>
  <conditionalFormatting sqref="A21:J21">
    <cfRule type="expression" priority="20" dxfId="0" stopIfTrue="1">
      <formula>$C21:$C41&gt;6</formula>
    </cfRule>
  </conditionalFormatting>
  <conditionalFormatting sqref="A22:J22">
    <cfRule type="expression" priority="21" dxfId="0" stopIfTrue="1">
      <formula>$C22:$C41&gt;6</formula>
    </cfRule>
  </conditionalFormatting>
  <conditionalFormatting sqref="A23:J23">
    <cfRule type="expression" priority="22" dxfId="0" stopIfTrue="1">
      <formula>$C23:$C41&gt;6</formula>
    </cfRule>
  </conditionalFormatting>
  <conditionalFormatting sqref="A24:J24">
    <cfRule type="expression" priority="23" dxfId="0" stopIfTrue="1">
      <formula>$C24:$C41&gt;6</formula>
    </cfRule>
  </conditionalFormatting>
  <conditionalFormatting sqref="A25:F25">
    <cfRule type="expression" priority="24" dxfId="0" stopIfTrue="1">
      <formula>$C25:$C41&gt;6</formula>
    </cfRule>
  </conditionalFormatting>
  <conditionalFormatting sqref="A26:F26">
    <cfRule type="expression" priority="25" dxfId="0" stopIfTrue="1">
      <formula>$C26:$C41&gt;6</formula>
    </cfRule>
  </conditionalFormatting>
  <conditionalFormatting sqref="A27:F27">
    <cfRule type="expression" priority="26" dxfId="0" stopIfTrue="1">
      <formula>$C27:$C41&gt;6</formula>
    </cfRule>
  </conditionalFormatting>
  <conditionalFormatting sqref="A28:F28">
    <cfRule type="expression" priority="27" dxfId="0" stopIfTrue="1">
      <formula>$C28:$C41&gt;6</formula>
    </cfRule>
  </conditionalFormatting>
  <conditionalFormatting sqref="A29:F29">
    <cfRule type="expression" priority="28" dxfId="0" stopIfTrue="1">
      <formula>$C29:$C41&gt;6</formula>
    </cfRule>
  </conditionalFormatting>
  <conditionalFormatting sqref="A30:F30">
    <cfRule type="expression" priority="29" dxfId="0" stopIfTrue="1">
      <formula>$C30:$C41&gt;6</formula>
    </cfRule>
  </conditionalFormatting>
  <conditionalFormatting sqref="A31:F31">
    <cfRule type="expression" priority="30" dxfId="0" stopIfTrue="1">
      <formula>$C31:$C41&gt;6</formula>
    </cfRule>
  </conditionalFormatting>
  <conditionalFormatting sqref="A32:F32">
    <cfRule type="expression" priority="31" dxfId="0" stopIfTrue="1">
      <formula>$C32:$C41&gt;6</formula>
    </cfRule>
  </conditionalFormatting>
  <conditionalFormatting sqref="A33:F33">
    <cfRule type="expression" priority="32" dxfId="0" stopIfTrue="1">
      <formula>$C33:$C41&gt;6</formula>
    </cfRule>
  </conditionalFormatting>
  <conditionalFormatting sqref="A34:F34">
    <cfRule type="expression" priority="33" dxfId="0" stopIfTrue="1">
      <formula>$C34:$C41&gt;6</formula>
    </cfRule>
  </conditionalFormatting>
  <conditionalFormatting sqref="A35:F35">
    <cfRule type="expression" priority="34" dxfId="0" stopIfTrue="1">
      <formula>$C35:$C41&gt;6</formula>
    </cfRule>
  </conditionalFormatting>
  <conditionalFormatting sqref="A41:F41">
    <cfRule type="expression" priority="35" dxfId="0" stopIfTrue="1">
      <formula>$C41:$C41&gt;6</formula>
    </cfRule>
  </conditionalFormatting>
  <conditionalFormatting sqref="A37:F37">
    <cfRule type="expression" priority="36" dxfId="0" stopIfTrue="1">
      <formula>$C37:$C41&gt;6</formula>
    </cfRule>
  </conditionalFormatting>
  <conditionalFormatting sqref="A38:F38">
    <cfRule type="expression" priority="37" dxfId="0" stopIfTrue="1">
      <formula>$C38:$C41&gt;6</formula>
    </cfRule>
  </conditionalFormatting>
  <conditionalFormatting sqref="A39:F39">
    <cfRule type="expression" priority="38" dxfId="0" stopIfTrue="1">
      <formula>$C39:$C41&gt;6</formula>
    </cfRule>
  </conditionalFormatting>
  <conditionalFormatting sqref="A40:F40">
    <cfRule type="expression" priority="1" dxfId="0" stopIfTrue="1">
      <formula>$C40:$C41&gt;6</formula>
    </cfRule>
  </conditionalFormatting>
  <hyperlinks>
    <hyperlink ref="H9" r:id="rId1" display="http://my2.raceresult.com/details/results.php?sl=6.8504.de.2.Internet%7CI30_Ergebnisliste_pro_Lauf&amp;pp=1088"/>
    <hyperlink ref="H7" r:id="rId2" display="http://my2.raceresult.com/details/results.php?sl=6.8504.de.2.Internet%7CI30_Ergebnisliste_pro_Lauf&amp;pp=1087"/>
    <hyperlink ref="H12" r:id="rId3" display="http://my2.raceresult.com/details/results.php?sl=6.8504.de.2.Internet%7CI30_Ergebnisliste_pro_Lauf&amp;pp=1082"/>
    <hyperlink ref="H18" r:id="rId4" display="http://my2.raceresult.com/details/results.php?sl=6.8504.de.2.Internet%7CI30_Ergebnisliste_pro_Lauf&amp;pp=1085"/>
    <hyperlink ref="G24" r:id="rId5" display="http://my3.raceresult.com/details/results.php?sl=6.9107.de.0.Ergebnislisten%7CZieleinlaufliste&amp;pp=828"/>
    <hyperlink ref="G32" r:id="rId6" display="http://my3.raceresult.com/details/results.php?sl=6.9107.de.0.Ergebnislisten%7CZieleinlaufliste&amp;pp=831"/>
    <hyperlink ref="G4" r:id="rId7" display="http://my3.raceresult.com/details/results.php?sl=6.9107.de.0.Ergebnislisten%7CZieleinlaufliste&amp;pp=804"/>
    <hyperlink ref="H26" r:id="rId8" display="http://my3.raceresult.com/details/results.php?sl=6.9544.de.3.Ergebnislisten%7CZieleinlaufliste&amp;pp=368"/>
    <hyperlink ref="H16" r:id="rId9" display="http://my3.raceresult.com/details/results.php?sl=6.9544.de.3.Ergebnislisten%7CZieleinlaufliste&amp;pp=449"/>
    <hyperlink ref="H11" r:id="rId10" display="http://my2.raceresult.com/details/results.php?sl=6.8504.de.2.Internet%7CI30_Ergebnisliste_pro_Lauf&amp;pp=1080"/>
    <hyperlink ref="H19" r:id="rId11" display="http://my2.raceresult.com/details/results.php?sl=6.8504.de.2.Internet%7CI30_Ergebnisliste_pro_Lauf&amp;pp=1083"/>
    <hyperlink ref="H21" r:id="rId12" display="http://my2.raceresult.com/details/results.php?sl=6.8504.de.2.Internet%7CI30_Ergebnisliste_pro_Lauf&amp;pp=1097"/>
    <hyperlink ref="H41" r:id="rId13" display="http://my3.raceresult.com/details/results.php?sl=6.9544.de.3.Ergebnislisten%7CZieleinlaufliste&amp;pp=78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4" r:id="rId1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2012-09-29T09:20:03Z</cp:lastPrinted>
  <dcterms:created xsi:type="dcterms:W3CDTF">2011-12-15T20:38:08Z</dcterms:created>
  <dcterms:modified xsi:type="dcterms:W3CDTF">2012-11-21T12:28:33Z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