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K U10 (Sch D) (2012)" sheetId="1" r:id="rId1"/>
  </sheets>
  <definedNames>
    <definedName name="_xlnm._FilterDatabase" localSheetId="0" hidden="1">'MK U10 (Sch D) (2012)'!$A$2:$AR$2</definedName>
    <definedName name="_xlnm.Print_Titles" localSheetId="0">'MK U10 (Sch D) (2012)'!$2:$2</definedName>
  </definedNames>
  <calcPr fullCalcOnLoad="1"/>
</workbook>
</file>

<file path=xl/sharedStrings.xml><?xml version="1.0" encoding="utf-8"?>
<sst xmlns="http://schemas.openxmlformats.org/spreadsheetml/2006/main" count="137" uniqueCount="123">
  <si>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</si>
  <si>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</si>
  <si>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</si>
  <si>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</si>
  <si>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</si>
  <si>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</si>
  <si>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</si>
  <si>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</si>
  <si>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</si>
  <si>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</si>
  <si>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</si>
  <si>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</si>
  <si>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</si>
  <si>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</si>
  <si>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</si>
  <si>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</si>
  <si>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</si>
  <si>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</si>
  <si>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</si>
  <si>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</si>
  <si>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</si>
  <si>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</si>
  <si>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</si>
  <si>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</si>
  <si>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</si>
  <si>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</si>
  <si>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</si>
  <si>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</si>
  <si>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</si>
  <si>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</si>
  <si>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</si>
  <si>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</si>
  <si>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</si>
  <si>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</si>
  <si>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</si>
  <si>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</si>
  <si>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</si>
  <si>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</si>
  <si>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</si>
  <si>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</si>
  <si>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</si>
  <si>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</si>
  <si>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MK U10 (Schüler D): 8 bis 9 Jahre alt  (Jg. 2003 bis 2004)</t>
  </si>
  <si>
    <t>(Düren)</t>
  </si>
  <si>
    <t>Krahe</t>
  </si>
  <si>
    <t>Leif</t>
  </si>
  <si>
    <t>Hamich Runners e.V.</t>
  </si>
  <si>
    <t>Waldenberger</t>
  </si>
  <si>
    <t>Kim</t>
  </si>
  <si>
    <t>(Erftstadt)</t>
  </si>
  <si>
    <t>Jordan</t>
  </si>
  <si>
    <t>Dittrich</t>
  </si>
  <si>
    <t>Lennard</t>
  </si>
  <si>
    <t>Schmitz</t>
  </si>
  <si>
    <t>Pascal</t>
  </si>
  <si>
    <t>TUS Wesseling</t>
  </si>
  <si>
    <t>Gammersbach</t>
  </si>
  <si>
    <t>Felipe</t>
  </si>
  <si>
    <t>LSG Eschweiler</t>
  </si>
  <si>
    <t>Stracke</t>
  </si>
  <si>
    <t xml:space="preserve"> Joshua</t>
  </si>
  <si>
    <t>Theissen</t>
  </si>
  <si>
    <t xml:space="preserve"> Marlon</t>
  </si>
  <si>
    <t>TV Roetgen</t>
  </si>
  <si>
    <t>Kitten</t>
  </si>
  <si>
    <t xml:space="preserve"> Silas</t>
  </si>
  <si>
    <t>SV Germania Dürwiß</t>
  </si>
  <si>
    <t>SV Viktoria Koslar</t>
  </si>
  <si>
    <t>Wings</t>
  </si>
  <si>
    <t xml:space="preserve"> Lukas</t>
  </si>
  <si>
    <t>Schleipen</t>
  </si>
  <si>
    <t xml:space="preserve"> Luca</t>
  </si>
  <si>
    <t xml:space="preserve"> Jonas</t>
  </si>
  <si>
    <t>Polis</t>
  </si>
  <si>
    <t>Düren</t>
  </si>
  <si>
    <t>LG Ameln/Linnich</t>
  </si>
  <si>
    <t>Linden</t>
  </si>
  <si>
    <t>Vogel</t>
  </si>
  <si>
    <t xml:space="preserve"> Norman</t>
  </si>
  <si>
    <t>Vilz</t>
  </si>
  <si>
    <t>Samuel</t>
  </si>
  <si>
    <t>SSSV St.Vith</t>
  </si>
  <si>
    <t>SGK</t>
  </si>
  <si>
    <t>Fryns</t>
  </si>
  <si>
    <t>ECEF</t>
  </si>
  <si>
    <t>Goldstein</t>
  </si>
  <si>
    <t>Jeremy</t>
  </si>
  <si>
    <t>Tom</t>
  </si>
  <si>
    <t>SGO</t>
  </si>
  <si>
    <t>Ahadut</t>
  </si>
  <si>
    <t>Adam</t>
  </si>
  <si>
    <t>LABERGER</t>
  </si>
  <si>
    <t>Luca</t>
  </si>
  <si>
    <t>Lennertz</t>
  </si>
  <si>
    <t>Noah</t>
  </si>
  <si>
    <t>SGU</t>
  </si>
  <si>
    <t>PIEP</t>
  </si>
  <si>
    <t>GEMEINDESCHULE KELMIS</t>
  </si>
  <si>
    <t>Joshua</t>
  </si>
  <si>
    <t>Kreutz</t>
  </si>
  <si>
    <t xml:space="preserve"> Manuel</t>
  </si>
  <si>
    <t>TV Konzen</t>
  </si>
  <si>
    <t>Jansen</t>
  </si>
  <si>
    <t>Claudio</t>
  </si>
  <si>
    <t>Komet Steckenborn</t>
  </si>
  <si>
    <t>Krings</t>
  </si>
  <si>
    <t>Philipp</t>
  </si>
  <si>
    <t>Narzissenschule Rocherath</t>
  </si>
  <si>
    <t>Forsbach</t>
  </si>
  <si>
    <t>LAC Rhein-Erft Erftstadt e.V.</t>
  </si>
  <si>
    <t xml:space="preserve">  7 BESTE</t>
  </si>
  <si>
    <t xml:space="preserve">BEIKIRCH </t>
  </si>
  <si>
    <t>03</t>
  </si>
  <si>
    <t>SLC Ameln</t>
  </si>
  <si>
    <t xml:space="preserve">SCHÄFER </t>
  </si>
  <si>
    <t>Fabian</t>
  </si>
  <si>
    <t>DTV 1847</t>
  </si>
  <si>
    <t>Esser</t>
  </si>
  <si>
    <t xml:space="preserve"> Alexander</t>
  </si>
  <si>
    <t>SV Germania Dürwiß LA</t>
  </si>
  <si>
    <t>Schröder</t>
  </si>
  <si>
    <t xml:space="preserve"> Laurenz</t>
  </si>
  <si>
    <t>FC Germania 07 Dürwiß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</si>
</sst>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9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9" fillId="21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20" borderId="10" xfId="0" applyFont="1" applyFill="1" applyBorder="1" applyAlignment="1">
      <alignment horizontal="left" vertical="top" textRotation="180"/>
    </xf>
    <xf numFmtId="0" fontId="18" fillId="7" borderId="10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 textRotation="180"/>
    </xf>
    <xf numFmtId="0" fontId="18" fillId="4" borderId="10" xfId="0" applyNumberFormat="1" applyFont="1" applyFill="1" applyBorder="1" applyAlignment="1">
      <alignment horizontal="center" vertical="center" textRotation="180"/>
    </xf>
    <xf numFmtId="164" fontId="18" fillId="4" borderId="10" xfId="0" applyNumberFormat="1" applyFont="1" applyFill="1" applyBorder="1" applyAlignment="1">
      <alignment horizontal="center" vertical="center" textRotation="180"/>
    </xf>
    <xf numFmtId="0" fontId="18" fillId="24" borderId="1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24" fillId="0" borderId="10" xfId="50" applyFont="1" applyFill="1" applyBorder="1" applyAlignment="1">
      <alignment vertical="center" wrapText="1"/>
      <protection/>
    </xf>
    <xf numFmtId="0" fontId="24" fillId="0" borderId="10" xfId="51" applyFont="1" applyFill="1" applyBorder="1" applyAlignment="1">
      <alignment horizontal="center" wrapText="1"/>
      <protection/>
    </xf>
    <xf numFmtId="0" fontId="24" fillId="0" borderId="10" xfId="49" applyFont="1" applyFill="1" applyBorder="1" applyAlignment="1">
      <alignment horizontal="center" wrapText="1"/>
      <protection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0" fillId="25" borderId="10" xfId="0" applyFill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 horizontal="left" vertical="top" indent="1"/>
      <protection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2003 - Jungens" xfId="49"/>
    <cellStyle name="Normal_Feuil1" xfId="50"/>
    <cellStyle name="Normal_Feuil8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2.Internet%7CI30_Ergebnisliste_pro_Lauf&amp;pp=1107" TargetMode="External" /><Relationship Id="rId2" Type="http://schemas.openxmlformats.org/officeDocument/2006/relationships/hyperlink" Target="http://my2.raceresult.com/details/results.php?sl=6.8504.de.2.Internet%7CI30_Ergebnisliste_pro_Lauf&amp;pp=1078" TargetMode="External" /><Relationship Id="rId3" Type="http://schemas.openxmlformats.org/officeDocument/2006/relationships/hyperlink" Target="http://my2.raceresult.com/details/results.php?sl=6.8504.de.2.Internet%7CI30_Ergebnisliste_pro_Lauf&amp;pp=1056" TargetMode="External" /><Relationship Id="rId4" Type="http://schemas.openxmlformats.org/officeDocument/2006/relationships/hyperlink" Target="http://my2.raceresult.com/details/results.php?sl=6.8504.de.2.Internet%7CI30_Ergebnisliste_pro_Lauf&amp;pp=946" TargetMode="External" /><Relationship Id="rId5" Type="http://schemas.openxmlformats.org/officeDocument/2006/relationships/hyperlink" Target="http://my2.raceresult.com/details/results.php?sl=6.8504.de.2.Internet%7CI30_Ergebnisliste_pro_Lauf&amp;pp=1077" TargetMode="External" /><Relationship Id="rId6" Type="http://schemas.openxmlformats.org/officeDocument/2006/relationships/hyperlink" Target="http://my2.raceresult.com/details/results.php?sl=6.8504.de.2.Internet%7CI30_Ergebnisliste_pro_Lauf&amp;pp=942" TargetMode="External" /><Relationship Id="rId7" Type="http://schemas.openxmlformats.org/officeDocument/2006/relationships/hyperlink" Target="http://my3.raceresult.com/details/results.php?sl=6.9107.de.0.Ergebnislisten%7CZieleinlaufliste&amp;pp=829" TargetMode="External" /><Relationship Id="rId8" Type="http://schemas.openxmlformats.org/officeDocument/2006/relationships/hyperlink" Target="http://my3.raceresult.com/details/results.php?sl=6.9107.de.0.Ergebnislisten%7CZieleinlaufliste&amp;pp=906" TargetMode="External" /><Relationship Id="rId9" Type="http://schemas.openxmlformats.org/officeDocument/2006/relationships/hyperlink" Target="http://my3.raceresult.com/details/results.php?sl=6.9107.de.0.Ergebnislisten%7CZieleinlaufliste&amp;pp=875" TargetMode="External" /><Relationship Id="rId10" Type="http://schemas.openxmlformats.org/officeDocument/2006/relationships/hyperlink" Target="http://my3.raceresult.com/details/results.php?sl=6.9107.de.0.Ergebnislisten%7CZieleinlaufliste&amp;pp=930" TargetMode="External" /><Relationship Id="rId11" Type="http://schemas.openxmlformats.org/officeDocument/2006/relationships/hyperlink" Target="http://my3.raceresult.com/details/results.php?sl=6.9107.de.0.Ergebnislisten%7CZieleinlaufliste&amp;pp=992" TargetMode="External" /><Relationship Id="rId12" Type="http://schemas.openxmlformats.org/officeDocument/2006/relationships/hyperlink" Target="http://my3.raceresult.com/details/results.php?sl=6.9107.de.0.Ergebnislisten%7CZieleinlaufliste&amp;pp=813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32"/>
  <sheetViews>
    <sheetView showGridLines="0" tabSelected="1" zoomScalePageLayoutView="0" workbookViewId="0" topLeftCell="A1">
      <pane xSplit="10" ySplit="2" topLeftCell="K2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33" sqref="A33:IV310"/>
    </sheetView>
  </sheetViews>
  <sheetFormatPr defaultColWidth="11.421875" defaultRowHeight="12.75"/>
  <cols>
    <col min="1" max="1" width="4.140625" style="21" customWidth="1"/>
    <col min="2" max="2" width="4.7109375" style="20" customWidth="1"/>
    <col min="3" max="3" width="3.421875" style="20" customWidth="1"/>
    <col min="4" max="6" width="4.7109375" style="20" customWidth="1"/>
    <col min="7" max="8" width="12.140625" style="11" customWidth="1"/>
    <col min="9" max="9" width="4.421875" style="11" bestFit="1" customWidth="1"/>
    <col min="10" max="10" width="12.00390625" style="11" bestFit="1" customWidth="1"/>
    <col min="11" max="44" width="2.7109375" style="11" customWidth="1"/>
    <col min="45" max="16384" width="11.421875" style="11" customWidth="1"/>
  </cols>
  <sheetData>
    <row r="1" spans="1:44" s="18" customFormat="1" ht="18.75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s="19" customFormat="1" ht="102.75">
      <c r="A2" s="10" t="s">
        <v>41</v>
      </c>
      <c r="B2" s="9" t="s">
        <v>40</v>
      </c>
      <c r="C2" s="8" t="s">
        <v>39</v>
      </c>
      <c r="D2" s="8" t="s">
        <v>110</v>
      </c>
      <c r="E2" s="8" t="s">
        <v>38</v>
      </c>
      <c r="F2" s="7" t="s">
        <v>37</v>
      </c>
      <c r="G2" s="6" t="s">
        <v>36</v>
      </c>
      <c r="H2" s="6" t="s">
        <v>35</v>
      </c>
      <c r="I2" s="6" t="s">
        <v>34</v>
      </c>
      <c r="J2" s="6" t="s">
        <v>33</v>
      </c>
      <c r="K2" s="5" t="s">
        <v>74</v>
      </c>
      <c r="L2" s="5" t="s">
        <v>32</v>
      </c>
      <c r="M2" s="5" t="s">
        <v>31</v>
      </c>
      <c r="N2" s="5" t="s">
        <v>30</v>
      </c>
      <c r="O2" s="5" t="s">
        <v>29</v>
      </c>
      <c r="P2" s="5" t="s">
        <v>28</v>
      </c>
      <c r="Q2" s="5" t="s">
        <v>27</v>
      </c>
      <c r="R2" s="5" t="s">
        <v>26</v>
      </c>
      <c r="S2" s="5" t="s">
        <v>25</v>
      </c>
      <c r="T2" s="5" t="s">
        <v>24</v>
      </c>
      <c r="U2" s="5" t="s">
        <v>23</v>
      </c>
      <c r="V2" s="5" t="s">
        <v>22</v>
      </c>
      <c r="W2" s="5" t="s">
        <v>21</v>
      </c>
      <c r="X2" s="5" t="s">
        <v>20</v>
      </c>
      <c r="Y2" s="5" t="s">
        <v>19</v>
      </c>
      <c r="Z2" s="5" t="s">
        <v>18</v>
      </c>
      <c r="AA2" s="5" t="s">
        <v>17</v>
      </c>
      <c r="AB2" s="5" t="s">
        <v>16</v>
      </c>
      <c r="AC2" s="5" t="s">
        <v>15</v>
      </c>
      <c r="AD2" s="5" t="s">
        <v>14</v>
      </c>
      <c r="AE2" s="5" t="s">
        <v>13</v>
      </c>
      <c r="AF2" s="5" t="s">
        <v>12</v>
      </c>
      <c r="AG2" s="5" t="s">
        <v>11</v>
      </c>
      <c r="AH2" s="5" t="s">
        <v>10</v>
      </c>
      <c r="AI2" s="5" t="s">
        <v>9</v>
      </c>
      <c r="AJ2" s="5" t="s">
        <v>8</v>
      </c>
      <c r="AK2" s="5" t="s">
        <v>7</v>
      </c>
      <c r="AL2" s="5" t="s">
        <v>6</v>
      </c>
      <c r="AM2" s="5" t="s">
        <v>5</v>
      </c>
      <c r="AN2" s="5" t="s">
        <v>4</v>
      </c>
      <c r="AO2" s="5" t="s">
        <v>3</v>
      </c>
      <c r="AP2" s="5" t="s">
        <v>2</v>
      </c>
      <c r="AQ2" s="5" t="s">
        <v>1</v>
      </c>
      <c r="AR2" s="5" t="s">
        <v>0</v>
      </c>
    </row>
    <row r="3" spans="1:44" s="19" customFormat="1" ht="19.5" customHeight="1">
      <c r="A3" s="4">
        <v>1</v>
      </c>
      <c r="B3" s="3">
        <f aca="true" t="shared" si="0" ref="B3:B32">SUM(K3:AR3)</f>
        <v>530</v>
      </c>
      <c r="C3" s="3">
        <f>COUNT(K3:AR3)</f>
        <v>12</v>
      </c>
      <c r="D3" s="3">
        <f aca="true" t="shared" si="1" ref="D3:D32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339</v>
      </c>
      <c r="E3" s="3">
        <f aca="true" t="shared" si="2" ref="E3:E32">IF(COUNT(K3:AT3)&lt;11,IF(COUNT(K3:AT3)&gt;6,(COUNT(K3:AT3)-7),0)*20,80)</f>
        <v>80</v>
      </c>
      <c r="F3" s="2">
        <f aca="true" t="shared" si="3" ref="F3:F32">D3+E3</f>
        <v>419</v>
      </c>
      <c r="G3" s="20" t="s">
        <v>73</v>
      </c>
      <c r="H3" s="20" t="s">
        <v>69</v>
      </c>
      <c r="I3" s="26">
        <v>2003</v>
      </c>
      <c r="J3" s="26" t="s">
        <v>63</v>
      </c>
      <c r="K3" s="1"/>
      <c r="L3" s="1">
        <v>24</v>
      </c>
      <c r="M3" s="1"/>
      <c r="N3" s="1"/>
      <c r="O3" s="1"/>
      <c r="P3" s="1"/>
      <c r="Q3" s="1"/>
      <c r="R3" s="1">
        <v>48</v>
      </c>
      <c r="S3" s="1"/>
      <c r="T3" s="1"/>
      <c r="U3" s="1"/>
      <c r="V3" s="1"/>
      <c r="W3" s="1">
        <v>43</v>
      </c>
      <c r="X3" s="1"/>
      <c r="Y3" s="1">
        <v>46</v>
      </c>
      <c r="Z3" s="1">
        <v>36</v>
      </c>
      <c r="AA3" s="1">
        <v>48</v>
      </c>
      <c r="AB3" s="1">
        <v>50</v>
      </c>
      <c r="AC3" s="1"/>
      <c r="AD3" s="1"/>
      <c r="AE3" s="1">
        <v>42</v>
      </c>
      <c r="AF3" s="1"/>
      <c r="AG3" s="1"/>
      <c r="AH3" s="1">
        <v>48</v>
      </c>
      <c r="AI3" s="1"/>
      <c r="AJ3" s="1">
        <v>47</v>
      </c>
      <c r="AK3" s="1">
        <v>50</v>
      </c>
      <c r="AL3" s="1"/>
      <c r="AM3" s="1"/>
      <c r="AN3" s="1"/>
      <c r="AO3" s="1">
        <v>48</v>
      </c>
      <c r="AP3" s="1"/>
      <c r="AQ3" s="1"/>
      <c r="AR3" s="1"/>
    </row>
    <row r="4" spans="1:44" s="19" customFormat="1" ht="19.5" customHeight="1">
      <c r="A4" s="4"/>
      <c r="B4" s="3">
        <f t="shared" si="0"/>
        <v>231</v>
      </c>
      <c r="C4" s="3">
        <f aca="true" t="shared" si="4" ref="C4:C32">COUNT(K4:AT4)</f>
        <v>5</v>
      </c>
      <c r="D4" s="3">
        <f t="shared" si="1"/>
        <v>231</v>
      </c>
      <c r="E4" s="3">
        <f t="shared" si="2"/>
        <v>0</v>
      </c>
      <c r="F4" s="2">
        <f t="shared" si="3"/>
        <v>231</v>
      </c>
      <c r="G4" s="22" t="s">
        <v>99</v>
      </c>
      <c r="H4" s="11" t="s">
        <v>100</v>
      </c>
      <c r="I4" s="22">
        <v>2004</v>
      </c>
      <c r="J4" s="22" t="s">
        <v>101</v>
      </c>
      <c r="K4" s="1"/>
      <c r="L4" s="1"/>
      <c r="M4" s="1"/>
      <c r="N4" s="1"/>
      <c r="O4" s="1"/>
      <c r="P4" s="1"/>
      <c r="Q4" s="1"/>
      <c r="R4" s="1">
        <v>47</v>
      </c>
      <c r="S4" s="1"/>
      <c r="T4" s="1">
        <v>44</v>
      </c>
      <c r="U4" s="1">
        <v>48</v>
      </c>
      <c r="V4" s="1"/>
      <c r="W4" s="1"/>
      <c r="X4" s="1"/>
      <c r="Y4" s="1">
        <v>45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>
        <v>47</v>
      </c>
      <c r="AR4" s="1"/>
    </row>
    <row r="5" spans="1:44" s="19" customFormat="1" ht="19.5" customHeight="1">
      <c r="A5" s="4"/>
      <c r="B5" s="3">
        <f t="shared" si="0"/>
        <v>198</v>
      </c>
      <c r="C5" s="3">
        <f t="shared" si="4"/>
        <v>4</v>
      </c>
      <c r="D5" s="3">
        <f t="shared" si="1"/>
        <v>198</v>
      </c>
      <c r="E5" s="3">
        <f t="shared" si="2"/>
        <v>0</v>
      </c>
      <c r="F5" s="2">
        <f t="shared" si="3"/>
        <v>198</v>
      </c>
      <c r="G5" s="23" t="s">
        <v>102</v>
      </c>
      <c r="H5" s="23" t="s">
        <v>103</v>
      </c>
      <c r="I5" s="24">
        <v>2003</v>
      </c>
      <c r="J5" s="23" t="s">
        <v>104</v>
      </c>
      <c r="K5" s="1"/>
      <c r="L5" s="1"/>
      <c r="M5" s="1"/>
      <c r="N5" s="1"/>
      <c r="O5" s="1"/>
      <c r="P5" s="1"/>
      <c r="Q5" s="1"/>
      <c r="R5" s="1"/>
      <c r="S5" s="1">
        <v>49</v>
      </c>
      <c r="T5" s="1"/>
      <c r="U5" s="4">
        <v>50</v>
      </c>
      <c r="V5" s="1"/>
      <c r="W5" s="1"/>
      <c r="X5" s="1"/>
      <c r="Y5" s="1">
        <v>49</v>
      </c>
      <c r="Z5" s="1"/>
      <c r="AA5" s="1">
        <v>50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19" customFormat="1" ht="19.5" customHeight="1">
      <c r="A6" s="4"/>
      <c r="B6" s="3">
        <f t="shared" si="0"/>
        <v>197</v>
      </c>
      <c r="C6" s="3">
        <f t="shared" si="4"/>
        <v>4</v>
      </c>
      <c r="D6" s="3">
        <f t="shared" si="1"/>
        <v>197</v>
      </c>
      <c r="E6" s="3">
        <f t="shared" si="2"/>
        <v>0</v>
      </c>
      <c r="F6" s="2">
        <f t="shared" si="3"/>
        <v>197</v>
      </c>
      <c r="G6" s="11" t="s">
        <v>44</v>
      </c>
      <c r="H6" s="11" t="s">
        <v>45</v>
      </c>
      <c r="I6" s="12">
        <v>2004</v>
      </c>
      <c r="J6" s="12" t="s">
        <v>46</v>
      </c>
      <c r="K6" s="1">
        <v>48</v>
      </c>
      <c r="L6" s="1">
        <v>49</v>
      </c>
      <c r="M6" s="1"/>
      <c r="N6" s="1"/>
      <c r="O6" s="1"/>
      <c r="P6" s="1"/>
      <c r="Q6" s="1"/>
      <c r="R6" s="1"/>
      <c r="S6" s="1"/>
      <c r="T6" s="1"/>
      <c r="U6" s="1"/>
      <c r="V6" s="1">
        <v>50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50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19" customFormat="1" ht="19.5" customHeight="1">
      <c r="A7" s="4"/>
      <c r="B7" s="3">
        <f t="shared" si="0"/>
        <v>196</v>
      </c>
      <c r="C7" s="3">
        <f t="shared" si="4"/>
        <v>4</v>
      </c>
      <c r="D7" s="3">
        <f t="shared" si="1"/>
        <v>196</v>
      </c>
      <c r="E7" s="3">
        <f t="shared" si="2"/>
        <v>0</v>
      </c>
      <c r="F7" s="2">
        <f t="shared" si="3"/>
        <v>196</v>
      </c>
      <c r="G7" s="14" t="s">
        <v>79</v>
      </c>
      <c r="H7" s="14" t="s">
        <v>80</v>
      </c>
      <c r="I7" s="15">
        <v>2003</v>
      </c>
      <c r="J7" s="14" t="s">
        <v>81</v>
      </c>
      <c r="K7" s="1"/>
      <c r="L7" s="1"/>
      <c r="M7" s="1"/>
      <c r="N7" s="1"/>
      <c r="O7" s="1">
        <v>49</v>
      </c>
      <c r="P7" s="1"/>
      <c r="Q7" s="1">
        <v>50</v>
      </c>
      <c r="R7" s="1"/>
      <c r="S7" s="1"/>
      <c r="T7" s="1">
        <v>48</v>
      </c>
      <c r="U7" s="1"/>
      <c r="V7" s="1"/>
      <c r="W7" s="1">
        <v>49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19" customFormat="1" ht="19.5" customHeight="1">
      <c r="A8" s="4"/>
      <c r="B8" s="3">
        <f t="shared" si="0"/>
        <v>176</v>
      </c>
      <c r="C8" s="3">
        <f t="shared" si="4"/>
        <v>4</v>
      </c>
      <c r="D8" s="3">
        <f t="shared" si="1"/>
        <v>176</v>
      </c>
      <c r="E8" s="3">
        <f t="shared" si="2"/>
        <v>0</v>
      </c>
      <c r="F8" s="2">
        <f t="shared" si="3"/>
        <v>176</v>
      </c>
      <c r="G8" s="11" t="s">
        <v>68</v>
      </c>
      <c r="H8" s="11" t="s">
        <v>69</v>
      </c>
      <c r="I8" s="12">
        <v>2004</v>
      </c>
      <c r="J8" s="12" t="s">
        <v>67</v>
      </c>
      <c r="K8" s="1"/>
      <c r="L8" s="1">
        <v>36</v>
      </c>
      <c r="M8" s="1">
        <v>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44</v>
      </c>
      <c r="AF8" s="1"/>
      <c r="AG8" s="1"/>
      <c r="AH8" s="1">
        <v>49</v>
      </c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9" customFormat="1" ht="19.5" customHeight="1">
      <c r="A9" s="4"/>
      <c r="B9" s="3">
        <f t="shared" si="0"/>
        <v>162</v>
      </c>
      <c r="C9" s="3">
        <f t="shared" si="4"/>
        <v>4</v>
      </c>
      <c r="D9" s="3">
        <f t="shared" si="1"/>
        <v>162</v>
      </c>
      <c r="E9" s="3">
        <f t="shared" si="2"/>
        <v>0</v>
      </c>
      <c r="F9" s="2">
        <f t="shared" si="3"/>
        <v>162</v>
      </c>
      <c r="G9" s="11" t="s">
        <v>53</v>
      </c>
      <c r="H9" s="11" t="s">
        <v>54</v>
      </c>
      <c r="I9" s="12">
        <v>2003</v>
      </c>
      <c r="J9" s="12" t="s">
        <v>55</v>
      </c>
      <c r="K9" s="1">
        <v>32</v>
      </c>
      <c r="L9" s="1"/>
      <c r="M9" s="1"/>
      <c r="N9" s="1"/>
      <c r="O9" s="1"/>
      <c r="P9" s="1"/>
      <c r="Q9" s="1"/>
      <c r="R9" s="1">
        <v>46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37</v>
      </c>
      <c r="AF9" s="1"/>
      <c r="AG9" s="1"/>
      <c r="AH9" s="1">
        <v>47</v>
      </c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19" customFormat="1" ht="19.5" customHeight="1">
      <c r="A10" s="4"/>
      <c r="B10" s="3">
        <f t="shared" si="0"/>
        <v>150</v>
      </c>
      <c r="C10" s="3">
        <f t="shared" si="4"/>
        <v>3</v>
      </c>
      <c r="D10" s="3">
        <f t="shared" si="1"/>
        <v>150</v>
      </c>
      <c r="E10" s="3">
        <f t="shared" si="2"/>
        <v>0</v>
      </c>
      <c r="F10" s="2">
        <f t="shared" si="3"/>
        <v>150</v>
      </c>
      <c r="G10" s="28" t="s">
        <v>111</v>
      </c>
      <c r="H10" s="28" t="s">
        <v>87</v>
      </c>
      <c r="I10" s="29" t="s">
        <v>112</v>
      </c>
      <c r="J10" s="30" t="s">
        <v>113</v>
      </c>
      <c r="K10" s="25"/>
      <c r="L10" s="25"/>
      <c r="M10" s="25">
        <v>50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>
        <v>50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>
        <v>50</v>
      </c>
    </row>
    <row r="11" spans="1:44" s="19" customFormat="1" ht="19.5" customHeight="1">
      <c r="A11" s="4"/>
      <c r="B11" s="3">
        <f t="shared" si="0"/>
        <v>143</v>
      </c>
      <c r="C11" s="3">
        <f t="shared" si="4"/>
        <v>3</v>
      </c>
      <c r="D11" s="3">
        <f t="shared" si="1"/>
        <v>143</v>
      </c>
      <c r="E11" s="3">
        <f t="shared" si="2"/>
        <v>0</v>
      </c>
      <c r="F11" s="2">
        <f t="shared" si="3"/>
        <v>143</v>
      </c>
      <c r="G11" s="23" t="s">
        <v>105</v>
      </c>
      <c r="H11" s="23" t="s">
        <v>106</v>
      </c>
      <c r="I11" s="24">
        <v>2004</v>
      </c>
      <c r="J11" s="23" t="s">
        <v>101</v>
      </c>
      <c r="K11" s="1"/>
      <c r="L11" s="1"/>
      <c r="M11" s="1"/>
      <c r="N11" s="1"/>
      <c r="O11" s="1"/>
      <c r="P11" s="1"/>
      <c r="Q11" s="1"/>
      <c r="R11" s="1"/>
      <c r="S11" s="1">
        <v>46</v>
      </c>
      <c r="T11" s="1"/>
      <c r="U11" s="1">
        <v>49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48</v>
      </c>
      <c r="AR11" s="1"/>
    </row>
    <row r="12" spans="1:44" s="19" customFormat="1" ht="13.5" customHeight="1">
      <c r="A12" s="4"/>
      <c r="B12" s="3">
        <f t="shared" si="0"/>
        <v>137</v>
      </c>
      <c r="C12" s="3">
        <f t="shared" si="4"/>
        <v>3</v>
      </c>
      <c r="D12" s="3">
        <f t="shared" si="1"/>
        <v>137</v>
      </c>
      <c r="E12" s="3">
        <f t="shared" si="2"/>
        <v>0</v>
      </c>
      <c r="F12" s="2">
        <f t="shared" si="3"/>
        <v>137</v>
      </c>
      <c r="G12" s="11" t="s">
        <v>44</v>
      </c>
      <c r="H12" s="11" t="s">
        <v>50</v>
      </c>
      <c r="I12" s="12">
        <v>2003</v>
      </c>
      <c r="J12" s="12" t="s">
        <v>46</v>
      </c>
      <c r="K12" s="1">
        <v>40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49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48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19" customFormat="1" ht="13.5" customHeight="1">
      <c r="A13" s="4"/>
      <c r="B13" s="3">
        <f t="shared" si="0"/>
        <v>133</v>
      </c>
      <c r="C13" s="3">
        <f t="shared" si="4"/>
        <v>3</v>
      </c>
      <c r="D13" s="3">
        <f t="shared" si="1"/>
        <v>133</v>
      </c>
      <c r="E13" s="3">
        <f t="shared" si="2"/>
        <v>0</v>
      </c>
      <c r="F13" s="2">
        <f t="shared" si="3"/>
        <v>133</v>
      </c>
      <c r="G13" s="11" t="s">
        <v>51</v>
      </c>
      <c r="H13" s="11" t="s">
        <v>52</v>
      </c>
      <c r="I13" s="12">
        <v>2004</v>
      </c>
      <c r="J13" s="12" t="s">
        <v>43</v>
      </c>
      <c r="K13" s="1">
        <v>38</v>
      </c>
      <c r="L13" s="1"/>
      <c r="M13" s="1">
        <v>46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v>49</v>
      </c>
      <c r="AL13" s="1"/>
      <c r="AM13" s="1"/>
      <c r="AN13" s="1"/>
      <c r="AO13" s="1"/>
      <c r="AP13" s="1"/>
      <c r="AQ13" s="1"/>
      <c r="AR13" s="1"/>
    </row>
    <row r="14" spans="1:44" s="19" customFormat="1" ht="13.5" customHeight="1">
      <c r="A14" s="4"/>
      <c r="B14" s="3">
        <f t="shared" si="0"/>
        <v>99</v>
      </c>
      <c r="C14" s="3">
        <f t="shared" si="4"/>
        <v>2</v>
      </c>
      <c r="D14" s="3">
        <f t="shared" si="1"/>
        <v>99</v>
      </c>
      <c r="E14" s="3">
        <f t="shared" si="2"/>
        <v>0</v>
      </c>
      <c r="F14" s="2">
        <f t="shared" si="3"/>
        <v>99</v>
      </c>
      <c r="G14" s="27" t="s">
        <v>117</v>
      </c>
      <c r="H14" s="11" t="s">
        <v>118</v>
      </c>
      <c r="I14" s="27">
        <v>2003</v>
      </c>
      <c r="J14" s="27" t="s">
        <v>119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>
        <v>49</v>
      </c>
      <c r="AF14" s="25"/>
      <c r="AG14" s="25"/>
      <c r="AH14" s="25"/>
      <c r="AI14" s="25"/>
      <c r="AJ14" s="25">
        <v>50</v>
      </c>
      <c r="AK14" s="25"/>
      <c r="AL14" s="25"/>
      <c r="AM14" s="25"/>
      <c r="AN14" s="25"/>
      <c r="AO14" s="25"/>
      <c r="AP14" s="25"/>
      <c r="AQ14" s="25"/>
      <c r="AR14" s="25"/>
    </row>
    <row r="15" spans="1:44" s="19" customFormat="1" ht="13.5" customHeight="1">
      <c r="A15" s="4"/>
      <c r="B15" s="3">
        <f t="shared" si="0"/>
        <v>98</v>
      </c>
      <c r="C15" s="3">
        <f t="shared" si="4"/>
        <v>2</v>
      </c>
      <c r="D15" s="3">
        <f t="shared" si="1"/>
        <v>98</v>
      </c>
      <c r="E15" s="3">
        <f t="shared" si="2"/>
        <v>0</v>
      </c>
      <c r="F15" s="2">
        <f t="shared" si="3"/>
        <v>98</v>
      </c>
      <c r="G15" s="13" t="s">
        <v>76</v>
      </c>
      <c r="H15" s="13" t="s">
        <v>72</v>
      </c>
      <c r="I15" s="13">
        <v>2003</v>
      </c>
      <c r="J15" s="13" t="s">
        <v>75</v>
      </c>
      <c r="K15" s="1"/>
      <c r="L15" s="1"/>
      <c r="M15" s="1">
        <v>49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>
        <v>49</v>
      </c>
    </row>
    <row r="16" spans="1:44" s="19" customFormat="1" ht="13.5" customHeight="1">
      <c r="A16" s="4"/>
      <c r="B16" s="3">
        <f t="shared" si="0"/>
        <v>95</v>
      </c>
      <c r="C16" s="3">
        <f t="shared" si="4"/>
        <v>2</v>
      </c>
      <c r="D16" s="3">
        <f t="shared" si="1"/>
        <v>95</v>
      </c>
      <c r="E16" s="3">
        <f t="shared" si="2"/>
        <v>0</v>
      </c>
      <c r="F16" s="2">
        <f t="shared" si="3"/>
        <v>95</v>
      </c>
      <c r="G16" s="14" t="s">
        <v>85</v>
      </c>
      <c r="H16" s="14" t="s">
        <v>86</v>
      </c>
      <c r="I16" s="16">
        <v>2004</v>
      </c>
      <c r="J16" s="14" t="s">
        <v>82</v>
      </c>
      <c r="K16" s="1"/>
      <c r="L16" s="1"/>
      <c r="M16" s="1"/>
      <c r="N16" s="1"/>
      <c r="O16" s="1">
        <v>46</v>
      </c>
      <c r="P16" s="1"/>
      <c r="Q16" s="1"/>
      <c r="R16" s="1"/>
      <c r="S16" s="1"/>
      <c r="T16" s="1">
        <v>49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19" customFormat="1" ht="13.5" customHeight="1">
      <c r="A17" s="4"/>
      <c r="B17" s="3">
        <f t="shared" si="0"/>
        <v>95</v>
      </c>
      <c r="C17" s="3">
        <f t="shared" si="4"/>
        <v>2</v>
      </c>
      <c r="D17" s="3">
        <f t="shared" si="1"/>
        <v>95</v>
      </c>
      <c r="E17" s="3">
        <f t="shared" si="2"/>
        <v>0</v>
      </c>
      <c r="F17" s="2">
        <f t="shared" si="3"/>
        <v>95</v>
      </c>
      <c r="G17" s="14" t="s">
        <v>83</v>
      </c>
      <c r="H17" s="14" t="s">
        <v>80</v>
      </c>
      <c r="I17" s="16">
        <v>2004</v>
      </c>
      <c r="J17" s="14" t="s">
        <v>84</v>
      </c>
      <c r="K17" s="1"/>
      <c r="L17" s="1"/>
      <c r="M17" s="1"/>
      <c r="N17" s="1"/>
      <c r="O17" s="1">
        <v>47</v>
      </c>
      <c r="P17" s="1"/>
      <c r="Q17" s="1">
        <v>48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19" customFormat="1" ht="13.5" customHeight="1">
      <c r="A18" s="4"/>
      <c r="B18" s="3">
        <f t="shared" si="0"/>
        <v>95</v>
      </c>
      <c r="C18" s="3">
        <f t="shared" si="4"/>
        <v>2</v>
      </c>
      <c r="D18" s="3">
        <f t="shared" si="1"/>
        <v>95</v>
      </c>
      <c r="E18" s="3">
        <f t="shared" si="2"/>
        <v>0</v>
      </c>
      <c r="F18" s="2">
        <f t="shared" si="3"/>
        <v>95</v>
      </c>
      <c r="G18" s="13" t="s">
        <v>108</v>
      </c>
      <c r="H18" s="13" t="s">
        <v>106</v>
      </c>
      <c r="I18" s="13">
        <v>2003</v>
      </c>
      <c r="J18" s="13" t="s">
        <v>109</v>
      </c>
      <c r="K18" s="1"/>
      <c r="L18" s="1"/>
      <c r="M18" s="1"/>
      <c r="N18" s="1"/>
      <c r="O18" s="1"/>
      <c r="P18" s="1"/>
      <c r="Q18" s="1"/>
      <c r="R18" s="1"/>
      <c r="S18" s="1"/>
      <c r="T18" s="1">
        <v>46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v>49</v>
      </c>
      <c r="AR18" s="1"/>
    </row>
    <row r="19" spans="1:44" s="19" customFormat="1" ht="13.5" customHeight="1">
      <c r="A19" s="4"/>
      <c r="B19" s="3">
        <f t="shared" si="0"/>
        <v>93</v>
      </c>
      <c r="C19" s="3">
        <f t="shared" si="4"/>
        <v>2</v>
      </c>
      <c r="D19" s="3">
        <f t="shared" si="1"/>
        <v>93</v>
      </c>
      <c r="E19" s="3">
        <f t="shared" si="2"/>
        <v>0</v>
      </c>
      <c r="F19" s="2">
        <f t="shared" si="3"/>
        <v>93</v>
      </c>
      <c r="G19" s="11" t="s">
        <v>47</v>
      </c>
      <c r="H19" s="11" t="s">
        <v>48</v>
      </c>
      <c r="I19" s="12">
        <v>2003</v>
      </c>
      <c r="J19" s="12" t="s">
        <v>49</v>
      </c>
      <c r="K19" s="1">
        <v>45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48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19" customFormat="1" ht="13.5" customHeight="1">
      <c r="A20" s="4"/>
      <c r="B20" s="3">
        <f t="shared" si="0"/>
        <v>93</v>
      </c>
      <c r="C20" s="3">
        <f t="shared" si="4"/>
        <v>2</v>
      </c>
      <c r="D20" s="3">
        <f t="shared" si="1"/>
        <v>93</v>
      </c>
      <c r="E20" s="3">
        <f t="shared" si="2"/>
        <v>0</v>
      </c>
      <c r="F20" s="2">
        <f t="shared" si="3"/>
        <v>93</v>
      </c>
      <c r="G20" s="11" t="s">
        <v>61</v>
      </c>
      <c r="H20" s="11" t="s">
        <v>62</v>
      </c>
      <c r="I20" s="12">
        <v>2003</v>
      </c>
      <c r="J20" s="12" t="s">
        <v>63</v>
      </c>
      <c r="K20" s="1"/>
      <c r="L20" s="1">
        <v>44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49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19" customFormat="1" ht="13.5" customHeight="1">
      <c r="A21" s="4"/>
      <c r="B21" s="3">
        <f t="shared" si="0"/>
        <v>93</v>
      </c>
      <c r="C21" s="3">
        <f t="shared" si="4"/>
        <v>2</v>
      </c>
      <c r="D21" s="3">
        <f t="shared" si="1"/>
        <v>93</v>
      </c>
      <c r="E21" s="3">
        <f t="shared" si="2"/>
        <v>0</v>
      </c>
      <c r="F21" s="2">
        <f t="shared" si="3"/>
        <v>93</v>
      </c>
      <c r="G21" s="11" t="s">
        <v>59</v>
      </c>
      <c r="H21" s="11" t="s">
        <v>60</v>
      </c>
      <c r="I21" s="12">
        <v>2003</v>
      </c>
      <c r="J21" s="12" t="s">
        <v>58</v>
      </c>
      <c r="K21" s="1"/>
      <c r="L21" s="1">
        <v>46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v>47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19" customFormat="1" ht="13.5" customHeight="1">
      <c r="A22" s="4"/>
      <c r="B22" s="3">
        <f t="shared" si="0"/>
        <v>93</v>
      </c>
      <c r="C22" s="3">
        <f t="shared" si="4"/>
        <v>2</v>
      </c>
      <c r="D22" s="3">
        <f t="shared" si="1"/>
        <v>93</v>
      </c>
      <c r="E22" s="3">
        <f t="shared" si="2"/>
        <v>0</v>
      </c>
      <c r="F22" s="2">
        <f t="shared" si="3"/>
        <v>93</v>
      </c>
      <c r="G22" s="27" t="s">
        <v>120</v>
      </c>
      <c r="H22" s="11" t="s">
        <v>121</v>
      </c>
      <c r="I22" s="27">
        <v>2004</v>
      </c>
      <c r="J22" s="27" t="s">
        <v>122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>
        <v>45</v>
      </c>
      <c r="AF22" s="25"/>
      <c r="AG22" s="25"/>
      <c r="AH22" s="25"/>
      <c r="AI22" s="25"/>
      <c r="AJ22" s="25">
        <v>48</v>
      </c>
      <c r="AK22" s="25"/>
      <c r="AL22" s="25"/>
      <c r="AM22" s="25"/>
      <c r="AN22" s="25"/>
      <c r="AO22" s="25"/>
      <c r="AP22" s="25"/>
      <c r="AQ22" s="25"/>
      <c r="AR22" s="25"/>
    </row>
    <row r="23" spans="1:44" s="19" customFormat="1" ht="13.5" customHeight="1">
      <c r="A23" s="4"/>
      <c r="B23" s="3">
        <f t="shared" si="0"/>
        <v>90</v>
      </c>
      <c r="C23" s="3">
        <f t="shared" si="4"/>
        <v>2</v>
      </c>
      <c r="D23" s="3">
        <f t="shared" si="1"/>
        <v>90</v>
      </c>
      <c r="E23" s="3">
        <f t="shared" si="2"/>
        <v>0</v>
      </c>
      <c r="F23" s="2">
        <f t="shared" si="3"/>
        <v>90</v>
      </c>
      <c r="G23" s="28" t="s">
        <v>114</v>
      </c>
      <c r="H23" s="28" t="s">
        <v>115</v>
      </c>
      <c r="I23" s="29" t="s">
        <v>112</v>
      </c>
      <c r="J23" s="30" t="s">
        <v>116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43</v>
      </c>
      <c r="AD23" s="25"/>
      <c r="AE23" s="25"/>
      <c r="AF23" s="25"/>
      <c r="AG23" s="25"/>
      <c r="AH23" s="25"/>
      <c r="AI23" s="25"/>
      <c r="AJ23" s="25"/>
      <c r="AK23" s="25">
        <v>47</v>
      </c>
      <c r="AL23" s="25"/>
      <c r="AM23" s="25"/>
      <c r="AN23" s="25"/>
      <c r="AO23" s="25"/>
      <c r="AP23" s="25"/>
      <c r="AQ23" s="25"/>
      <c r="AR23" s="25"/>
    </row>
    <row r="24" spans="1:44" s="19" customFormat="1" ht="13.5" customHeight="1">
      <c r="A24" s="4"/>
      <c r="B24" s="3">
        <f t="shared" si="0"/>
        <v>88</v>
      </c>
      <c r="C24" s="3">
        <f t="shared" si="4"/>
        <v>2</v>
      </c>
      <c r="D24" s="3">
        <f t="shared" si="1"/>
        <v>88</v>
      </c>
      <c r="E24" s="3">
        <f t="shared" si="2"/>
        <v>0</v>
      </c>
      <c r="F24" s="2">
        <f t="shared" si="3"/>
        <v>88</v>
      </c>
      <c r="G24" s="13" t="s">
        <v>77</v>
      </c>
      <c r="H24" s="13" t="s">
        <v>78</v>
      </c>
      <c r="I24" s="13">
        <v>2004</v>
      </c>
      <c r="J24" s="13" t="s">
        <v>75</v>
      </c>
      <c r="K24" s="1"/>
      <c r="L24" s="1"/>
      <c r="M24" s="1">
        <v>43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45</v>
      </c>
    </row>
    <row r="25" spans="1:44" s="19" customFormat="1" ht="13.5" customHeight="1">
      <c r="A25" s="4"/>
      <c r="B25" s="3">
        <f t="shared" si="0"/>
        <v>88</v>
      </c>
      <c r="C25" s="3">
        <f t="shared" si="4"/>
        <v>2</v>
      </c>
      <c r="D25" s="3">
        <f t="shared" si="1"/>
        <v>88</v>
      </c>
      <c r="E25" s="3">
        <f t="shared" si="2"/>
        <v>0</v>
      </c>
      <c r="F25" s="2">
        <f t="shared" si="3"/>
        <v>88</v>
      </c>
      <c r="G25" s="11" t="s">
        <v>64</v>
      </c>
      <c r="H25" s="11" t="s">
        <v>65</v>
      </c>
      <c r="I25" s="12">
        <v>2004</v>
      </c>
      <c r="J25" s="12" t="s">
        <v>58</v>
      </c>
      <c r="K25" s="1"/>
      <c r="L25" s="1">
        <v>42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v>46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19" customFormat="1" ht="13.5" customHeight="1">
      <c r="A26" s="4"/>
      <c r="B26" s="3">
        <f t="shared" si="0"/>
        <v>86</v>
      </c>
      <c r="C26" s="3">
        <f t="shared" si="4"/>
        <v>2</v>
      </c>
      <c r="D26" s="3">
        <f t="shared" si="1"/>
        <v>86</v>
      </c>
      <c r="E26" s="3">
        <f t="shared" si="2"/>
        <v>0</v>
      </c>
      <c r="F26" s="2">
        <f t="shared" si="3"/>
        <v>86</v>
      </c>
      <c r="G26" s="13" t="s">
        <v>79</v>
      </c>
      <c r="H26" s="13" t="s">
        <v>98</v>
      </c>
      <c r="I26" s="13">
        <v>2003</v>
      </c>
      <c r="J26" s="13" t="s">
        <v>107</v>
      </c>
      <c r="K26" s="1"/>
      <c r="L26" s="1"/>
      <c r="M26" s="1"/>
      <c r="N26" s="1"/>
      <c r="O26" s="1"/>
      <c r="P26" s="1"/>
      <c r="Q26" s="1"/>
      <c r="R26" s="1"/>
      <c r="S26" s="1"/>
      <c r="T26" s="1">
        <v>47</v>
      </c>
      <c r="U26" s="1"/>
      <c r="V26" s="1"/>
      <c r="W26" s="1">
        <v>39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19" customFormat="1" ht="13.5" customHeight="1">
      <c r="A27" s="4"/>
      <c r="B27" s="3">
        <f t="shared" si="0"/>
        <v>81</v>
      </c>
      <c r="C27" s="3">
        <f t="shared" si="4"/>
        <v>2</v>
      </c>
      <c r="D27" s="3">
        <f t="shared" si="1"/>
        <v>81</v>
      </c>
      <c r="E27" s="3">
        <f t="shared" si="2"/>
        <v>0</v>
      </c>
      <c r="F27" s="2">
        <f t="shared" si="3"/>
        <v>81</v>
      </c>
      <c r="G27" s="11" t="s">
        <v>70</v>
      </c>
      <c r="H27" s="11" t="s">
        <v>71</v>
      </c>
      <c r="I27" s="12">
        <v>2004</v>
      </c>
      <c r="J27" s="12" t="s">
        <v>66</v>
      </c>
      <c r="K27" s="1"/>
      <c r="L27" s="1">
        <v>32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>
        <v>49</v>
      </c>
      <c r="AK27" s="1"/>
      <c r="AL27" s="1"/>
      <c r="AM27" s="1"/>
      <c r="AN27" s="1"/>
      <c r="AO27" s="1"/>
      <c r="AP27" s="1"/>
      <c r="AQ27" s="1"/>
      <c r="AR27" s="1"/>
    </row>
    <row r="28" spans="1:44" s="19" customFormat="1" ht="13.5" customHeight="1">
      <c r="A28" s="4"/>
      <c r="B28" s="3">
        <f t="shared" si="0"/>
        <v>73</v>
      </c>
      <c r="C28" s="3">
        <f t="shared" si="4"/>
        <v>2</v>
      </c>
      <c r="D28" s="3">
        <f t="shared" si="1"/>
        <v>73</v>
      </c>
      <c r="E28" s="3">
        <f t="shared" si="2"/>
        <v>0</v>
      </c>
      <c r="F28" s="2">
        <f t="shared" si="3"/>
        <v>73</v>
      </c>
      <c r="G28" s="11" t="s">
        <v>56</v>
      </c>
      <c r="H28" s="11" t="s">
        <v>57</v>
      </c>
      <c r="I28" s="12">
        <v>2003</v>
      </c>
      <c r="J28" s="12" t="s">
        <v>43</v>
      </c>
      <c r="K28" s="1">
        <v>27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>
        <v>46</v>
      </c>
      <c r="AL28" s="1"/>
      <c r="AM28" s="1"/>
      <c r="AN28" s="1"/>
      <c r="AO28" s="1"/>
      <c r="AP28" s="1"/>
      <c r="AQ28" s="1"/>
      <c r="AR28" s="1"/>
    </row>
    <row r="29" spans="1:44" s="19" customFormat="1" ht="13.5" customHeight="1">
      <c r="A29" s="4"/>
      <c r="B29" s="3">
        <f t="shared" si="0"/>
        <v>66</v>
      </c>
      <c r="C29" s="3">
        <f t="shared" si="4"/>
        <v>2</v>
      </c>
      <c r="D29" s="3">
        <f t="shared" si="1"/>
        <v>66</v>
      </c>
      <c r="E29" s="3">
        <f t="shared" si="2"/>
        <v>0</v>
      </c>
      <c r="F29" s="2">
        <f t="shared" si="3"/>
        <v>66</v>
      </c>
      <c r="G29" s="14" t="s">
        <v>91</v>
      </c>
      <c r="H29" s="14" t="s">
        <v>92</v>
      </c>
      <c r="I29" s="16">
        <v>2004</v>
      </c>
      <c r="J29" s="14" t="s">
        <v>88</v>
      </c>
      <c r="K29" s="1"/>
      <c r="L29" s="1"/>
      <c r="M29" s="1"/>
      <c r="N29" s="1"/>
      <c r="O29" s="1">
        <v>26</v>
      </c>
      <c r="P29" s="1"/>
      <c r="Q29" s="1">
        <v>40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19" customFormat="1" ht="13.5" customHeight="1">
      <c r="A30" s="4"/>
      <c r="B30" s="3">
        <f t="shared" si="0"/>
        <v>65</v>
      </c>
      <c r="C30" s="3">
        <f t="shared" si="4"/>
        <v>2</v>
      </c>
      <c r="D30" s="3">
        <f t="shared" si="1"/>
        <v>65</v>
      </c>
      <c r="E30" s="3">
        <f t="shared" si="2"/>
        <v>0</v>
      </c>
      <c r="F30" s="2">
        <f t="shared" si="3"/>
        <v>65</v>
      </c>
      <c r="G30" s="14" t="s">
        <v>89</v>
      </c>
      <c r="H30" s="14" t="s">
        <v>90</v>
      </c>
      <c r="I30" s="16">
        <v>2004</v>
      </c>
      <c r="J30" s="14" t="s">
        <v>84</v>
      </c>
      <c r="K30" s="1"/>
      <c r="L30" s="1"/>
      <c r="M30" s="1"/>
      <c r="N30" s="1"/>
      <c r="O30" s="1">
        <v>27</v>
      </c>
      <c r="P30" s="1"/>
      <c r="Q30" s="1">
        <v>38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19" customFormat="1" ht="13.5" customHeight="1">
      <c r="A31" s="4"/>
      <c r="B31" s="3">
        <f t="shared" si="0"/>
        <v>57</v>
      </c>
      <c r="C31" s="3">
        <f t="shared" si="4"/>
        <v>2</v>
      </c>
      <c r="D31" s="3">
        <f t="shared" si="1"/>
        <v>57</v>
      </c>
      <c r="E31" s="3">
        <f t="shared" si="2"/>
        <v>0</v>
      </c>
      <c r="F31" s="2">
        <f t="shared" si="3"/>
        <v>57</v>
      </c>
      <c r="G31" s="14" t="s">
        <v>96</v>
      </c>
      <c r="H31" s="14" t="s">
        <v>94</v>
      </c>
      <c r="I31" s="15">
        <v>2003</v>
      </c>
      <c r="J31" s="14" t="s">
        <v>97</v>
      </c>
      <c r="K31" s="1"/>
      <c r="L31" s="1"/>
      <c r="M31" s="1"/>
      <c r="N31" s="1"/>
      <c r="O31" s="1">
        <v>18</v>
      </c>
      <c r="P31" s="1"/>
      <c r="Q31" s="1">
        <v>39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19" customFormat="1" ht="13.5" customHeight="1">
      <c r="A32" s="4"/>
      <c r="B32" s="3">
        <f t="shared" si="0"/>
        <v>55</v>
      </c>
      <c r="C32" s="3">
        <f t="shared" si="4"/>
        <v>2</v>
      </c>
      <c r="D32" s="3">
        <f t="shared" si="1"/>
        <v>55</v>
      </c>
      <c r="E32" s="3">
        <f t="shared" si="2"/>
        <v>0</v>
      </c>
      <c r="F32" s="2">
        <f t="shared" si="3"/>
        <v>55</v>
      </c>
      <c r="G32" s="14" t="s">
        <v>93</v>
      </c>
      <c r="H32" s="14" t="s">
        <v>94</v>
      </c>
      <c r="I32" s="16">
        <v>2004</v>
      </c>
      <c r="J32" s="14" t="s">
        <v>95</v>
      </c>
      <c r="K32" s="1"/>
      <c r="L32" s="1"/>
      <c r="M32" s="1"/>
      <c r="N32" s="1"/>
      <c r="O32" s="1">
        <v>22</v>
      </c>
      <c r="P32" s="1"/>
      <c r="Q32" s="1">
        <v>33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</sheetData>
  <sheetProtection/>
  <autoFilter ref="A2:AR2"/>
  <mergeCells count="1">
    <mergeCell ref="A1:K1"/>
  </mergeCells>
  <conditionalFormatting sqref="C32:E32">
    <cfRule type="expression" priority="1" dxfId="0" stopIfTrue="1">
      <formula>$C32:$C32&gt;6</formula>
    </cfRule>
  </conditionalFormatting>
  <conditionalFormatting sqref="C3:E3">
    <cfRule type="expression" priority="2" dxfId="0" stopIfTrue="1">
      <formula>$C3:$C32&gt;6</formula>
    </cfRule>
  </conditionalFormatting>
  <conditionalFormatting sqref="C4:E4">
    <cfRule type="expression" priority="3" dxfId="0" stopIfTrue="1">
      <formula>$C4:$C32&gt;6</formula>
    </cfRule>
  </conditionalFormatting>
  <conditionalFormatting sqref="C5:E5">
    <cfRule type="expression" priority="4" dxfId="0" stopIfTrue="1">
      <formula>$C5:$C32&gt;6</formula>
    </cfRule>
  </conditionalFormatting>
  <conditionalFormatting sqref="C6:E6">
    <cfRule type="expression" priority="5" dxfId="0" stopIfTrue="1">
      <formula>$C6:$C32&gt;6</formula>
    </cfRule>
  </conditionalFormatting>
  <conditionalFormatting sqref="C7:E7">
    <cfRule type="expression" priority="6" dxfId="0" stopIfTrue="1">
      <formula>$C7:$C32&gt;6</formula>
    </cfRule>
  </conditionalFormatting>
  <conditionalFormatting sqref="C8:E8">
    <cfRule type="expression" priority="7" dxfId="0" stopIfTrue="1">
      <formula>$C8:$C32&gt;6</formula>
    </cfRule>
  </conditionalFormatting>
  <conditionalFormatting sqref="C9:E9">
    <cfRule type="expression" priority="8" dxfId="0" stopIfTrue="1">
      <formula>$C9:$C32&gt;6</formula>
    </cfRule>
  </conditionalFormatting>
  <conditionalFormatting sqref="C10:E10">
    <cfRule type="expression" priority="9" dxfId="0" stopIfTrue="1">
      <formula>$C10:$C32&gt;6</formula>
    </cfRule>
  </conditionalFormatting>
  <conditionalFormatting sqref="C11:E11">
    <cfRule type="expression" priority="10" dxfId="0" stopIfTrue="1">
      <formula>$C11:$C32&gt;6</formula>
    </cfRule>
  </conditionalFormatting>
  <conditionalFormatting sqref="C12:E12">
    <cfRule type="expression" priority="11" dxfId="0" stopIfTrue="1">
      <formula>$C12:$C32&gt;6</formula>
    </cfRule>
  </conditionalFormatting>
  <conditionalFormatting sqref="C13:E13">
    <cfRule type="expression" priority="12" dxfId="0" stopIfTrue="1">
      <formula>$C13:$C32&gt;6</formula>
    </cfRule>
  </conditionalFormatting>
  <conditionalFormatting sqref="C14:E14">
    <cfRule type="expression" priority="13" dxfId="0" stopIfTrue="1">
      <formula>$C14:$C32&gt;6</formula>
    </cfRule>
  </conditionalFormatting>
  <conditionalFormatting sqref="C15:E15">
    <cfRule type="expression" priority="14" dxfId="0" stopIfTrue="1">
      <formula>$C15:$C32&gt;6</formula>
    </cfRule>
  </conditionalFormatting>
  <conditionalFormatting sqref="C16:E16">
    <cfRule type="expression" priority="15" dxfId="0" stopIfTrue="1">
      <formula>$C16:$C32&gt;6</formula>
    </cfRule>
  </conditionalFormatting>
  <conditionalFormatting sqref="C17:E17">
    <cfRule type="expression" priority="16" dxfId="0" stopIfTrue="1">
      <formula>$C17:$C32&gt;6</formula>
    </cfRule>
  </conditionalFormatting>
  <conditionalFormatting sqref="C18:E18">
    <cfRule type="expression" priority="17" dxfId="0" stopIfTrue="1">
      <formula>$C18:$C32&gt;6</formula>
    </cfRule>
  </conditionalFormatting>
  <conditionalFormatting sqref="C19:E19">
    <cfRule type="expression" priority="18" dxfId="0" stopIfTrue="1">
      <formula>$C19:$C32&gt;6</formula>
    </cfRule>
  </conditionalFormatting>
  <conditionalFormatting sqref="C20:E20">
    <cfRule type="expression" priority="19" dxfId="0" stopIfTrue="1">
      <formula>$C20:$C32&gt;6</formula>
    </cfRule>
  </conditionalFormatting>
  <conditionalFormatting sqref="C21:E21">
    <cfRule type="expression" priority="20" dxfId="0" stopIfTrue="1">
      <formula>$C21:$C32&gt;6</formula>
    </cfRule>
  </conditionalFormatting>
  <conditionalFormatting sqref="C22:E22">
    <cfRule type="expression" priority="21" dxfId="0" stopIfTrue="1">
      <formula>$C22:$C32&gt;6</formula>
    </cfRule>
  </conditionalFormatting>
  <conditionalFormatting sqref="C23:E23">
    <cfRule type="expression" priority="22" dxfId="0" stopIfTrue="1">
      <formula>$C23:$C32&gt;6</formula>
    </cfRule>
  </conditionalFormatting>
  <conditionalFormatting sqref="C24:E24">
    <cfRule type="expression" priority="23" dxfId="0" stopIfTrue="1">
      <formula>$C24:$C32&gt;6</formula>
    </cfRule>
  </conditionalFormatting>
  <conditionalFormatting sqref="C25:E25">
    <cfRule type="expression" priority="24" dxfId="0" stopIfTrue="1">
      <formula>$C25:$C32&gt;6</formula>
    </cfRule>
  </conditionalFormatting>
  <conditionalFormatting sqref="C26:E26">
    <cfRule type="expression" priority="25" dxfId="0" stopIfTrue="1">
      <formula>$C26:$C32&gt;6</formula>
    </cfRule>
  </conditionalFormatting>
  <conditionalFormatting sqref="C27:E27">
    <cfRule type="expression" priority="26" dxfId="0" stopIfTrue="1">
      <formula>$C27:$C32&gt;6</formula>
    </cfRule>
  </conditionalFormatting>
  <conditionalFormatting sqref="C28:E28">
    <cfRule type="expression" priority="27" dxfId="0" stopIfTrue="1">
      <formula>$C28:$C32&gt;6</formula>
    </cfRule>
  </conditionalFormatting>
  <conditionalFormatting sqref="C29:E29">
    <cfRule type="expression" priority="28" dxfId="0" stopIfTrue="1">
      <formula>$C29:$C32&gt;6</formula>
    </cfRule>
  </conditionalFormatting>
  <conditionalFormatting sqref="C30:E30">
    <cfRule type="expression" priority="29" dxfId="0" stopIfTrue="1">
      <formula>$C30:$C32&gt;6</formula>
    </cfRule>
  </conditionalFormatting>
  <conditionalFormatting sqref="C31:E31">
    <cfRule type="expression" priority="30" dxfId="0" stopIfTrue="1">
      <formula>$C31:$C32&gt;6</formula>
    </cfRule>
  </conditionalFormatting>
  <hyperlinks>
    <hyperlink ref="H19" r:id="rId1" display="http://my2.raceresult.com/details/results.php?sl=6.8504.de.2.Internet%7CI30_Ergebnisliste_pro_Lauf&amp;pp=1107"/>
    <hyperlink ref="H12" r:id="rId2" display="http://my2.raceresult.com/details/results.php?sl=6.8504.de.2.Internet%7CI30_Ergebnisliste_pro_Lauf&amp;pp=1078"/>
    <hyperlink ref="H9" r:id="rId3" display="http://my2.raceresult.com/details/results.php?sl=6.8504.de.2.Internet%7CI30_Ergebnisliste_pro_Lauf&amp;pp=1056"/>
    <hyperlink ref="H28" r:id="rId4" display="http://my2.raceresult.com/details/results.php?sl=6.8504.de.2.Internet%7CI30_Ergebnisliste_pro_Lauf&amp;pp=946"/>
    <hyperlink ref="H6" r:id="rId5" display="http://my2.raceresult.com/details/results.php?sl=6.8504.de.2.Internet%7CI30_Ergebnisliste_pro_Lauf&amp;pp=1077"/>
    <hyperlink ref="H13" r:id="rId6" display="http://my2.raceresult.com/details/results.php?sl=6.8504.de.2.Internet%7CI30_Ergebnisliste_pro_Lauf&amp;pp=942"/>
    <hyperlink ref="G21" r:id="rId7" display="http://my3.raceresult.com/details/results.php?sl=6.9107.de.0.Ergebnislisten%7CZieleinlaufliste&amp;pp=829"/>
    <hyperlink ref="G20" r:id="rId8" display="http://my3.raceresult.com/details/results.php?sl=6.9107.de.0.Ergebnislisten%7CZieleinlaufliste&amp;pp=906"/>
    <hyperlink ref="G25" r:id="rId9" display="http://my3.raceresult.com/details/results.php?sl=6.9107.de.0.Ergebnislisten%7CZieleinlaufliste&amp;pp=875"/>
    <hyperlink ref="G8" r:id="rId10" display="http://my3.raceresult.com/details/results.php?sl=6.9107.de.0.Ergebnislisten%7CZieleinlaufliste&amp;pp=930"/>
    <hyperlink ref="G27" r:id="rId11" display="http://my3.raceresult.com/details/results.php?sl=6.9107.de.0.Ergebnislisten%7CZieleinlaufliste&amp;pp=992"/>
    <hyperlink ref="G3" r:id="rId12" display="http://my3.raceresult.com/details/results.php?sl=6.9107.de.0.Ergebnislisten%7CZieleinlaufliste&amp;pp=81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6" r:id="rId1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2012-09-15T11:01:03Z</cp:lastPrinted>
  <dcterms:created xsi:type="dcterms:W3CDTF">2011-12-15T20:20:00Z</dcterms:created>
  <dcterms:modified xsi:type="dcterms:W3CDTF">2012-11-21T12:31:33Z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