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J U18 (WJB) (2012)" sheetId="1" r:id="rId1"/>
  </sheets>
  <definedNames>
    <definedName name="_xlnm._FilterDatabase" localSheetId="0" hidden="1">'WJ U18 (WJB) (2012)'!$A$2:$AU$2</definedName>
    <definedName name="_xlnm.Print_Titles" localSheetId="0">'WJ U18 (WJB) (2012)'!$2:$2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<sst xmlns="http://schemas.openxmlformats.org/spreadsheetml/2006/main" count="60" uniqueCount="60">
  <si>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</si>
  <si>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</si>
  <si>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</si>
  <si>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</si>
  <si>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</si>
  <si>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</si>
  <si>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</si>
  <si>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</si>
  <si>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</si>
  <si>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</si>
  <si>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</si>
  <si>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</si>
  <si>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</si>
  <si>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</si>
  <si>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</si>
  <si>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</si>
  <si>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</si>
  <si>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</si>
  <si>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</si>
  <si>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</si>
  <si>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</si>
  <si>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</si>
  <si>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</si>
  <si>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</si>
  <si>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</si>
  <si>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</si>
  <si>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</si>
  <si>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</si>
  <si>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</si>
  <si>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</si>
  <si>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</si>
  <si>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</si>
  <si>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</si>
  <si>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</si>
  <si>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</si>
  <si>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</si>
  <si>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</si>
  <si>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</si>
  <si>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</si>
  <si>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</si>
  <si>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</si>
  <si>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</si>
  <si>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</si>
  <si>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</si>
  <si>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</si>
  <si>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</si>
  <si>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</si>
  <si>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WJ U18 (weibliche Jugend B): 16 bis 17 Jahre alt  (Jg. 1995 bis 1996)</t>
  </si>
  <si>
    <t>Fourné</t>
  </si>
  <si>
    <t>Franziska</t>
  </si>
  <si>
    <t>SV Germania Dürwiß</t>
  </si>
  <si>
    <t>Szymczak</t>
  </si>
  <si>
    <t>Marisa</t>
  </si>
  <si>
    <t>DJK Jung Siegfried Herzogenrath</t>
  </si>
  <si>
    <t>Etzel</t>
  </si>
  <si>
    <t xml:space="preserve"> Tabea</t>
  </si>
  <si>
    <t>LG Ameln/Linnich</t>
  </si>
  <si>
    <t>Greuel</t>
  </si>
  <si>
    <t xml:space="preserve"> Maike</t>
  </si>
  <si>
    <t>SC Komet Steckenborn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</si>
</sst>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25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25">
    <xf numFmtId="0" fontId="0" fillId="0" borderId="0" xfId="0" applyAlignment="1">
      <alignment/>
    </xf>
    <xf numFmtId="0" fontId="1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0" fillId="21" borderId="10" xfId="0" applyFont="1" applyFill="1" applyBorder="1" applyAlignment="1">
      <alignment horizontal="center"/>
    </xf>
    <xf numFmtId="0" fontId="18" fillId="21" borderId="10" xfId="0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21" fillId="20" borderId="10" xfId="0" applyFont="1" applyFill="1" applyBorder="1" applyAlignment="1">
      <alignment horizontal="left" vertical="top" textRotation="180"/>
    </xf>
    <xf numFmtId="0" fontId="18" fillId="20" borderId="10" xfId="0" applyFont="1" applyFill="1" applyBorder="1" applyAlignment="1">
      <alignment horizontal="left" vertical="top" textRotation="180"/>
    </xf>
    <xf numFmtId="0" fontId="18" fillId="7" borderId="1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center" vertical="center" textRotation="180"/>
    </xf>
    <xf numFmtId="0" fontId="18" fillId="4" borderId="10" xfId="0" applyNumberFormat="1" applyFont="1" applyFill="1" applyBorder="1" applyAlignment="1">
      <alignment horizontal="center" vertical="center" textRotation="180"/>
    </xf>
    <xf numFmtId="164" fontId="18" fillId="4" borderId="10" xfId="0" applyNumberFormat="1" applyFont="1" applyFill="1" applyBorder="1" applyAlignment="1">
      <alignment horizontal="center" vertical="center" textRotation="180"/>
    </xf>
    <xf numFmtId="0" fontId="18" fillId="24" borderId="10" xfId="0" applyFont="1" applyFill="1" applyBorder="1" applyAlignment="1">
      <alignment horizontal="center" vertical="center" textRotation="180"/>
    </xf>
    <xf numFmtId="0" fontId="0" fillId="0" borderId="10" xfId="0" applyBorder="1" applyAlignment="1">
      <alignment/>
    </xf>
    <xf numFmtId="0" fontId="19" fillId="25" borderId="10" xfId="0" applyFont="1" applyFill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Border="1" applyAlignment="1" applyProtection="1">
      <alignment/>
      <protection locked="0"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0" fillId="25" borderId="10" xfId="0" applyFill="1" applyBorder="1" applyAlignment="1">
      <alignment wrapText="1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2.raceresult.com/details/results.php?sl=6.8504.de.3.Internet%7CI30_Ergebnisliste_pro_Lauf&amp;pp=767" TargetMode="External" /><Relationship Id="rId2" Type="http://schemas.openxmlformats.org/officeDocument/2006/relationships/hyperlink" Target="http://my2.raceresult.com/details/results.php?sl=6.8504.de.3.Internet%7CI30_Ergebnisliste_pro_Lauf&amp;pp=724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6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:IV79"/>
    </sheetView>
  </sheetViews>
  <sheetFormatPr defaultColWidth="11.421875" defaultRowHeight="12.75"/>
  <cols>
    <col min="1" max="1" width="4.421875" style="20" customWidth="1"/>
    <col min="2" max="2" width="4.7109375" style="21" customWidth="1"/>
    <col min="3" max="3" width="3.421875" style="21" customWidth="1"/>
    <col min="4" max="6" width="4.7109375" style="21" customWidth="1"/>
    <col min="7" max="8" width="12.140625" style="13" customWidth="1"/>
    <col min="9" max="9" width="4.421875" style="13" bestFit="1" customWidth="1"/>
    <col min="10" max="10" width="12.00390625" style="13" bestFit="1" customWidth="1"/>
    <col min="11" max="47" width="3.00390625" style="13" bestFit="1" customWidth="1"/>
    <col min="48" max="16384" width="11.421875" style="13" customWidth="1"/>
  </cols>
  <sheetData>
    <row r="1" spans="1:47" s="17" customFormat="1" ht="15">
      <c r="A1" s="23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6"/>
    </row>
    <row r="2" spans="1:47" s="18" customFormat="1" ht="102.75">
      <c r="A2" s="12" t="s">
        <v>46</v>
      </c>
      <c r="B2" s="11" t="s">
        <v>45</v>
      </c>
      <c r="C2" s="10" t="s">
        <v>44</v>
      </c>
      <c r="D2" s="10" t="s">
        <v>43</v>
      </c>
      <c r="E2" s="10" t="s">
        <v>42</v>
      </c>
      <c r="F2" s="9" t="s">
        <v>41</v>
      </c>
      <c r="G2" s="8" t="s">
        <v>40</v>
      </c>
      <c r="H2" s="8" t="s">
        <v>39</v>
      </c>
      <c r="I2" s="8" t="s">
        <v>38</v>
      </c>
      <c r="J2" s="8" t="s">
        <v>37</v>
      </c>
      <c r="K2" s="7" t="s">
        <v>36</v>
      </c>
      <c r="L2" s="7" t="s">
        <v>35</v>
      </c>
      <c r="M2" s="7" t="s">
        <v>34</v>
      </c>
      <c r="N2" s="7" t="s">
        <v>33</v>
      </c>
      <c r="O2" s="7" t="s">
        <v>32</v>
      </c>
      <c r="P2" s="7" t="s">
        <v>31</v>
      </c>
      <c r="Q2" s="7" t="s">
        <v>30</v>
      </c>
      <c r="R2" s="7" t="s">
        <v>29</v>
      </c>
      <c r="S2" s="7" t="s">
        <v>28</v>
      </c>
      <c r="T2" s="7" t="s">
        <v>27</v>
      </c>
      <c r="U2" s="7" t="s">
        <v>26</v>
      </c>
      <c r="V2" s="7" t="s">
        <v>25</v>
      </c>
      <c r="W2" s="7" t="s">
        <v>24</v>
      </c>
      <c r="X2" s="7" t="s">
        <v>23</v>
      </c>
      <c r="Y2" s="7" t="s">
        <v>22</v>
      </c>
      <c r="Z2" s="7" t="s">
        <v>21</v>
      </c>
      <c r="AA2" s="7" t="s">
        <v>20</v>
      </c>
      <c r="AB2" s="7" t="s">
        <v>19</v>
      </c>
      <c r="AC2" s="7" t="s">
        <v>18</v>
      </c>
      <c r="AD2" s="7" t="s">
        <v>17</v>
      </c>
      <c r="AE2" s="7" t="s">
        <v>16</v>
      </c>
      <c r="AF2" s="7" t="s">
        <v>15</v>
      </c>
      <c r="AG2" s="7" t="s">
        <v>14</v>
      </c>
      <c r="AH2" s="7" t="s">
        <v>13</v>
      </c>
      <c r="AI2" s="7" t="s">
        <v>12</v>
      </c>
      <c r="AJ2" s="7" t="s">
        <v>11</v>
      </c>
      <c r="AK2" s="7" t="s">
        <v>10</v>
      </c>
      <c r="AL2" s="7" t="s">
        <v>9</v>
      </c>
      <c r="AM2" s="7" t="s">
        <v>8</v>
      </c>
      <c r="AN2" s="7" t="s">
        <v>7</v>
      </c>
      <c r="AO2" s="7" t="s">
        <v>6</v>
      </c>
      <c r="AP2" s="7" t="s">
        <v>5</v>
      </c>
      <c r="AQ2" s="7" t="s">
        <v>4</v>
      </c>
      <c r="AR2" s="7" t="s">
        <v>3</v>
      </c>
      <c r="AS2" s="7" t="s">
        <v>2</v>
      </c>
      <c r="AT2" s="7" t="s">
        <v>1</v>
      </c>
      <c r="AU2" s="6" t="s">
        <v>0</v>
      </c>
    </row>
    <row r="3" spans="1:47" s="18" customFormat="1" ht="13.5" customHeight="1">
      <c r="A3" s="5">
        <v>1</v>
      </c>
      <c r="B3" s="4">
        <f>SUM(K3:AU3)</f>
        <v>575</v>
      </c>
      <c r="C3" s="4">
        <f>COUNT(K3:AU3)</f>
        <v>12</v>
      </c>
      <c r="D3" s="4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575</v>
      </c>
      <c r="E3" s="4">
        <f>IF(COUNT(K3:AU3)&lt;22,IF(COUNT(K3:AU3)&gt;14,(COUNT(K3:AU3)-15),0)*20,120)</f>
        <v>0</v>
      </c>
      <c r="F3" s="3">
        <f>D3+E3</f>
        <v>575</v>
      </c>
      <c r="G3" s="13" t="s">
        <v>51</v>
      </c>
      <c r="H3" s="13" t="s">
        <v>52</v>
      </c>
      <c r="I3" s="14">
        <v>1995</v>
      </c>
      <c r="J3" s="14" t="s">
        <v>53</v>
      </c>
      <c r="K3" s="2">
        <v>48</v>
      </c>
      <c r="L3" s="2"/>
      <c r="M3" s="2"/>
      <c r="N3" s="2"/>
      <c r="O3" s="2"/>
      <c r="P3" s="2"/>
      <c r="Q3" s="2">
        <v>50</v>
      </c>
      <c r="R3" s="2"/>
      <c r="S3" s="2">
        <v>46</v>
      </c>
      <c r="T3" s="2"/>
      <c r="U3" s="2"/>
      <c r="V3" s="2">
        <v>43</v>
      </c>
      <c r="W3" s="2"/>
      <c r="X3" s="2"/>
      <c r="Y3" s="2">
        <v>48</v>
      </c>
      <c r="Z3" s="2"/>
      <c r="AA3" s="2"/>
      <c r="AB3" s="2"/>
      <c r="AC3" s="2">
        <v>50</v>
      </c>
      <c r="AD3" s="2"/>
      <c r="AE3" s="2"/>
      <c r="AF3" s="2"/>
      <c r="AG3" s="2">
        <v>46</v>
      </c>
      <c r="AH3" s="2"/>
      <c r="AI3" s="2">
        <v>49</v>
      </c>
      <c r="AJ3" s="2"/>
      <c r="AK3" s="2"/>
      <c r="AL3" s="2"/>
      <c r="AM3" s="2">
        <v>50</v>
      </c>
      <c r="AN3" s="2"/>
      <c r="AO3" s="2"/>
      <c r="AP3" s="2"/>
      <c r="AQ3" s="2"/>
      <c r="AR3" s="2">
        <v>48</v>
      </c>
      <c r="AS3" s="2">
        <v>50</v>
      </c>
      <c r="AT3" s="2">
        <v>47</v>
      </c>
      <c r="AU3" s="1"/>
    </row>
    <row r="4" spans="1:47" s="18" customFormat="1" ht="13.5" customHeight="1">
      <c r="A4" s="5">
        <v>2</v>
      </c>
      <c r="B4" s="4">
        <f>SUM(K4:AU4)</f>
        <v>299</v>
      </c>
      <c r="C4" s="4">
        <f>COUNT(K4:AU4)</f>
        <v>6</v>
      </c>
      <c r="D4" s="4">
        <f>IF(COUNT(K4:AU4)&gt;0,LARGE(K4:AU4,1),0)+IF(COUNT(K4:AU4)&gt;1,LARGE(K4:AU4,2),0)+IF(COUNT(K4:AU4)&gt;2,LARGE(K4:AU4,3),0)+IF(COUNT(K4:AU4)&gt;3,LARGE(K4:AU4,4),0)+IF(COUNT(K4:AU4)&gt;4,LARGE(K4:AU4,5),0)+IF(COUNT(K4:AU4)&gt;5,LARGE(K4:AU4,6),0)+IF(COUNT(K4:AU4)&gt;6,LARGE(K4:AU4,7),0)+IF(COUNT(K4:AU4)&gt;7,LARGE(K4:AU4,8),0)+IF(COUNT(K4:AU4)&gt;8,LARGE(K4:AU4,9),0)+IF(COUNT(K4:AU4)&gt;9,LARGE(K4:AU4,10),0)+IF(COUNT(K4:AU4)&gt;10,LARGE(K4:AU4,11),0)+IF(COUNT(K4:AU4)&gt;11,LARGE(K4:AU4,12),0)+IF(COUNT(K4:AU4)&gt;12,LARGE(K4:AU4,13),0)+IF(COUNT(K4:AU4)&gt;13,LARGE(K4:AU4,14),0)+IF(COUNT(K4:AU4)&gt;14,LARGE(K4:AU4,15),0)</f>
        <v>299</v>
      </c>
      <c r="E4" s="4">
        <f>IF(COUNT(K4:AU4)&lt;22,IF(COUNT(K4:AU4)&gt;14,(COUNT(K4:AU4)-15),0)*20,120)</f>
        <v>0</v>
      </c>
      <c r="F4" s="3">
        <f>D4+E4</f>
        <v>299</v>
      </c>
      <c r="G4" s="22" t="s">
        <v>57</v>
      </c>
      <c r="H4" s="13" t="s">
        <v>58</v>
      </c>
      <c r="I4" s="22">
        <v>1996</v>
      </c>
      <c r="J4" s="22" t="s">
        <v>59</v>
      </c>
      <c r="K4" s="2"/>
      <c r="L4" s="2"/>
      <c r="M4" s="2"/>
      <c r="N4" s="2"/>
      <c r="O4" s="2"/>
      <c r="P4" s="2"/>
      <c r="Q4" s="2"/>
      <c r="R4" s="2"/>
      <c r="S4" s="2">
        <v>50</v>
      </c>
      <c r="T4" s="2"/>
      <c r="U4" s="2"/>
      <c r="V4" s="2">
        <v>50</v>
      </c>
      <c r="W4" s="2"/>
      <c r="X4" s="2"/>
      <c r="Y4" s="2">
        <v>50</v>
      </c>
      <c r="Z4" s="2"/>
      <c r="AA4" s="2">
        <v>50</v>
      </c>
      <c r="AB4" s="2"/>
      <c r="AC4" s="2"/>
      <c r="AD4" s="2">
        <v>50</v>
      </c>
      <c r="AE4" s="2">
        <v>49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1"/>
    </row>
    <row r="5" spans="1:47" s="18" customFormat="1" ht="13.5" customHeight="1">
      <c r="A5" s="5"/>
      <c r="B5" s="4">
        <f>SUM(K5:AU5)</f>
        <v>150</v>
      </c>
      <c r="C5" s="4">
        <f>COUNT(K5:AU5)</f>
        <v>3</v>
      </c>
      <c r="D5" s="4">
        <f>IF(COUNT(K5:AU5)&gt;0,LARGE(K5:AU5,1),0)+IF(COUNT(K5:AU5)&gt;1,LARGE(K5:AU5,2),0)+IF(COUNT(K5:AU5)&gt;2,LARGE(K5:AU5,3),0)+IF(COUNT(K5:AU5)&gt;3,LARGE(K5:AU5,4),0)+IF(COUNT(K5:AU5)&gt;4,LARGE(K5:AU5,5),0)+IF(COUNT(K5:AU5)&gt;5,LARGE(K5:AU5,6),0)+IF(COUNT(K5:AU5)&gt;6,LARGE(K5:AU5,7),0)+IF(COUNT(K5:AU5)&gt;7,LARGE(K5:AU5,8),0)+IF(COUNT(K5:AU5)&gt;8,LARGE(K5:AU5,9),0)+IF(COUNT(K5:AU5)&gt;9,LARGE(K5:AU5,10),0)+IF(COUNT(K5:AU5)&gt;10,LARGE(K5:AU5,11),0)+IF(COUNT(K5:AU5)&gt;11,LARGE(K5:AU5,12),0)+IF(COUNT(K5:AU5)&gt;12,LARGE(K5:AU5,13),0)+IF(COUNT(K5:AU5)&gt;13,LARGE(K5:AU5,14),0)+IF(COUNT(K5:AU5)&gt;14,LARGE(K5:AU5,15),0)</f>
        <v>150</v>
      </c>
      <c r="E5" s="4">
        <f>IF(COUNT(K5:AU5)&lt;22,IF(COUNT(K5:AU5)&gt;14,(COUNT(K5:AU5)-15),0)*20,120)</f>
        <v>0</v>
      </c>
      <c r="F5" s="3">
        <f>D5+E5</f>
        <v>150</v>
      </c>
      <c r="G5" s="13" t="s">
        <v>48</v>
      </c>
      <c r="H5" s="13" t="s">
        <v>49</v>
      </c>
      <c r="I5" s="14">
        <v>1996</v>
      </c>
      <c r="J5" s="14" t="s">
        <v>50</v>
      </c>
      <c r="K5" s="2">
        <v>50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>
        <v>50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>
        <v>50</v>
      </c>
      <c r="AS5" s="2"/>
      <c r="AT5" s="2"/>
      <c r="AU5" s="1"/>
    </row>
    <row r="6" spans="1:47" s="18" customFormat="1" ht="13.5" customHeight="1">
      <c r="A6" s="5"/>
      <c r="B6" s="4">
        <f>SUM(K6:AU6)</f>
        <v>100</v>
      </c>
      <c r="C6" s="4">
        <f>COUNT(K6:AU6)</f>
        <v>2</v>
      </c>
      <c r="D6" s="4">
        <f>IF(COUNT(K6:AU6)&gt;0,LARGE(K6:AU6,1),0)+IF(COUNT(K6:AU6)&gt;1,LARGE(K6:AU6,2),0)+IF(COUNT(K6:AU6)&gt;2,LARGE(K6:AU6,3),0)+IF(COUNT(K6:AU6)&gt;3,LARGE(K6:AU6,4),0)+IF(COUNT(K6:AU6)&gt;4,LARGE(K6:AU6,5),0)+IF(COUNT(K6:AU6)&gt;5,LARGE(K6:AU6,6),0)+IF(COUNT(K6:AU6)&gt;6,LARGE(K6:AU6,7),0)+IF(COUNT(K6:AU6)&gt;7,LARGE(K6:AU6,8),0)+IF(COUNT(K6:AU6)&gt;8,LARGE(K6:AU6,9),0)+IF(COUNT(K6:AU6)&gt;9,LARGE(K6:AU6,10),0)+IF(COUNT(K6:AU6)&gt;10,LARGE(K6:AU6,11),0)+IF(COUNT(K6:AU6)&gt;11,LARGE(K6:AU6,12),0)+IF(COUNT(K6:AU6)&gt;12,LARGE(K6:AU6,13),0)+IF(COUNT(K6:AU6)&gt;13,LARGE(K6:AU6,14),0)+IF(COUNT(K6:AU6)&gt;14,LARGE(K6:AU6,15),0)</f>
        <v>100</v>
      </c>
      <c r="E6" s="4">
        <f>IF(COUNT(K6:AU6)&lt;22,IF(COUNT(K6:AU6)&gt;14,(COUNT(K6:AU6)-15),0)*20,120)</f>
        <v>0</v>
      </c>
      <c r="F6" s="3">
        <f>D6+E6</f>
        <v>100</v>
      </c>
      <c r="G6" s="19" t="s">
        <v>54</v>
      </c>
      <c r="H6" s="19" t="s">
        <v>55</v>
      </c>
      <c r="I6" s="19">
        <v>1995</v>
      </c>
      <c r="J6" s="19" t="s">
        <v>56</v>
      </c>
      <c r="K6" s="2"/>
      <c r="L6" s="2"/>
      <c r="M6" s="2"/>
      <c r="N6" s="2">
        <v>50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>
        <v>50</v>
      </c>
      <c r="AU6" s="1"/>
    </row>
  </sheetData>
  <sheetProtection/>
  <autoFilter ref="A2:AU2"/>
  <mergeCells count="1">
    <mergeCell ref="A1:N1"/>
  </mergeCells>
  <hyperlinks>
    <hyperlink ref="H5" r:id="rId1" display="http://my2.raceresult.com/details/results.php?sl=6.8504.de.3.Internet%7CI30_Ergebnisliste_pro_Lauf&amp;pp=767"/>
    <hyperlink ref="H3" r:id="rId2" display="http://my2.raceresult.com/details/results.php?sl=6.8504.de.3.Internet%7CI30_Ergebnisliste_pro_Lauf&amp;pp=724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1" r:id="rId3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dcterms:created xsi:type="dcterms:W3CDTF">2011-12-15T20:38:29Z</dcterms:created>
  <dcterms:modified xsi:type="dcterms:W3CDTF">2012-11-21T11:52:27Z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