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0 (2012)" sheetId="1" r:id="rId1"/>
  </sheets>
  <definedNames>
    <definedName name="_xlnm._FilterDatabase" localSheetId="0" hidden="1">'M50 (2012)'!$A$2:$AU$2</definedName>
    <definedName name="_xlnm.Print_Titles" localSheetId="0">'M50 (2012)'!$2:$2</definedName>
  </definedNames>
  <calcPr fullCalcOnLoad="1"/>
</workbook>
</file>

<file path=xl/sharedStrings.xml><?xml version="1.0" encoding="utf-8"?>
<sst xmlns="http://schemas.openxmlformats.org/spreadsheetml/2006/main" count="188" uniqueCount="177">
  <si>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</si>
  <si>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</si>
  <si>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</si>
  <si>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</si>
  <si>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</si>
  <si>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</si>
  <si>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</si>
  <si>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</si>
  <si>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</si>
  <si>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</si>
  <si>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</si>
  <si>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</si>
  <si>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</si>
  <si>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</si>
  <si>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</si>
  <si>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</si>
  <si>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</si>
  <si>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</si>
  <si>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</si>
  <si>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</si>
  <si>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</si>
  <si>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</si>
  <si>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</si>
  <si>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</si>
  <si>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</si>
  <si>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</si>
  <si>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</si>
  <si>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</si>
  <si>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</si>
  <si>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</si>
  <si>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</si>
  <si>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</si>
  <si>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</si>
  <si>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</si>
  <si>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</si>
  <si>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</si>
  <si>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</si>
  <si>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</si>
  <si>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</si>
  <si>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</si>
  <si>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</si>
  <si>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</si>
  <si>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</si>
  <si>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DJK Jung Siegfried Herzogenrath</t>
  </si>
  <si>
    <t>Jumpertz</t>
  </si>
  <si>
    <t>SV Germania Dürwiß</t>
  </si>
  <si>
    <t>Gardemann</t>
  </si>
  <si>
    <t>Förster</t>
  </si>
  <si>
    <t>FC Germania Vossenack</t>
  </si>
  <si>
    <t>Breuer</t>
  </si>
  <si>
    <t>Persicke</t>
  </si>
  <si>
    <t xml:space="preserve"> Jürgen</t>
  </si>
  <si>
    <t xml:space="preserve"> Klaus</t>
  </si>
  <si>
    <t xml:space="preserve"> Manfred</t>
  </si>
  <si>
    <t xml:space="preserve"> Frank</t>
  </si>
  <si>
    <t xml:space="preserve"> Norbert</t>
  </si>
  <si>
    <t>SC Komet Steckenborn</t>
  </si>
  <si>
    <t>Arndt</t>
  </si>
  <si>
    <t xml:space="preserve"> Rolf</t>
  </si>
  <si>
    <t>LG Germania Freund</t>
  </si>
  <si>
    <t>Pavlik</t>
  </si>
  <si>
    <t xml:space="preserve"> Wolfgang</t>
  </si>
  <si>
    <t>Running Daddys Donnerberg</t>
  </si>
  <si>
    <t>Schroeder</t>
  </si>
  <si>
    <t xml:space="preserve"> Karl</t>
  </si>
  <si>
    <t xml:space="preserve"> Bernd</t>
  </si>
  <si>
    <t xml:space="preserve"> Robert</t>
  </si>
  <si>
    <t>LG Stolberg</t>
  </si>
  <si>
    <t>Hutmacher</t>
  </si>
  <si>
    <t xml:space="preserve"> Harald</t>
  </si>
  <si>
    <t>Lauftreff Inde Hahn</t>
  </si>
  <si>
    <t>Viaene</t>
  </si>
  <si>
    <t>Aachener Engel</t>
  </si>
  <si>
    <t>SV Roland rollesbroich</t>
  </si>
  <si>
    <t>Senioren M50: 50 bis 54 Jahre alt  (Jg. 1959 bis 1963)</t>
  </si>
  <si>
    <t>Plum</t>
  </si>
  <si>
    <t>Ant</t>
  </si>
  <si>
    <t>Marathon-Club Eschweiler</t>
  </si>
  <si>
    <t>Hamich Runners</t>
  </si>
  <si>
    <t>Bedra</t>
  </si>
  <si>
    <t xml:space="preserve"> Axel</t>
  </si>
  <si>
    <t>Claassen</t>
  </si>
  <si>
    <t xml:space="preserve"> Carel</t>
  </si>
  <si>
    <t>Atla</t>
  </si>
  <si>
    <t>Schulz</t>
  </si>
  <si>
    <t xml:space="preserve"> Gottfried</t>
  </si>
  <si>
    <t xml:space="preserve"> Udo</t>
  </si>
  <si>
    <t>TV Germania Nordhemmern</t>
  </si>
  <si>
    <t>Kindel</t>
  </si>
  <si>
    <t>Thoma</t>
  </si>
  <si>
    <t xml:space="preserve"> Ralph</t>
  </si>
  <si>
    <t>lg Mützenich</t>
  </si>
  <si>
    <t xml:space="preserve"> Herbert</t>
  </si>
  <si>
    <t xml:space="preserve"> Armin</t>
  </si>
  <si>
    <t>Scheidweiler</t>
  </si>
  <si>
    <t>TV Huchelm-Stammeln</t>
  </si>
  <si>
    <t>RECKER</t>
  </si>
  <si>
    <t>MARCEL</t>
  </si>
  <si>
    <t>LAC EUPEN</t>
  </si>
  <si>
    <t>WERNER</t>
  </si>
  <si>
    <t>ROHÉ</t>
  </si>
  <si>
    <t>KARL-HEINZ</t>
  </si>
  <si>
    <t>AACHENER TG</t>
  </si>
  <si>
    <t>VILZ</t>
  </si>
  <si>
    <t>ROBERT</t>
  </si>
  <si>
    <t>SC BÜTGENBACH</t>
  </si>
  <si>
    <t>TRAUTMANN</t>
  </si>
  <si>
    <t>ANDREAS</t>
  </si>
  <si>
    <t>BRANDER SV TRI TEAM</t>
  </si>
  <si>
    <t>GRAFF</t>
  </si>
  <si>
    <t>HANSA SIMMERATH</t>
  </si>
  <si>
    <t>WINDELN</t>
  </si>
  <si>
    <t>FRANZ-WILLI</t>
  </si>
  <si>
    <t>DIE LAHME ENTE</t>
  </si>
  <si>
    <t>BORGS</t>
  </si>
  <si>
    <t>GUNTER</t>
  </si>
  <si>
    <t>HAMICH RUNNERS E.V.</t>
  </si>
  <si>
    <t>VAN DER RAADT</t>
  </si>
  <si>
    <t>HENK</t>
  </si>
  <si>
    <t>STAP BRUNSSUM</t>
  </si>
  <si>
    <t>UDO</t>
  </si>
  <si>
    <t>SCHRÖDER</t>
  </si>
  <si>
    <t>KURT</t>
  </si>
  <si>
    <t>DJK GILLRATH</t>
  </si>
  <si>
    <t>GEILEN</t>
  </si>
  <si>
    <t>HELMUT</t>
  </si>
  <si>
    <t>RUN DADDYS DONNERBERG</t>
  </si>
  <si>
    <t>FÖRSTER</t>
  </si>
  <si>
    <t>HEINZ-GEORG</t>
  </si>
  <si>
    <t>TV HÖFEN</t>
  </si>
  <si>
    <t>SPYKERS</t>
  </si>
  <si>
    <t>MANFRED</t>
  </si>
  <si>
    <t>KOLL</t>
  </si>
  <si>
    <t>SC KOMET STECKENBORN</t>
  </si>
  <si>
    <t>KRIEGER</t>
  </si>
  <si>
    <t>SV GERMANIA DÜRWIß</t>
  </si>
  <si>
    <t>Huppertz</t>
  </si>
  <si>
    <t>LAC Mausbach</t>
  </si>
  <si>
    <t>Wünsche</t>
  </si>
  <si>
    <t>LG Ameln/Linnich</t>
  </si>
  <si>
    <t>Willems</t>
  </si>
  <si>
    <t>AV RON CLARKE</t>
  </si>
  <si>
    <t>Josef</t>
  </si>
  <si>
    <t>Bongard</t>
  </si>
  <si>
    <t xml:space="preserve"> Gert</t>
  </si>
  <si>
    <t>1962</t>
  </si>
  <si>
    <t>Breidenich</t>
  </si>
  <si>
    <t>TUS Schmidt</t>
  </si>
  <si>
    <t>Christoph</t>
  </si>
  <si>
    <t>Peter</t>
  </si>
  <si>
    <t>SG Sparkasse Aachen</t>
  </si>
  <si>
    <t>Herbert</t>
  </si>
  <si>
    <t>Klever</t>
  </si>
  <si>
    <t>Manfred</t>
  </si>
  <si>
    <t>Steffens</t>
  </si>
  <si>
    <t>Gerd</t>
  </si>
  <si>
    <t>(Düren)</t>
  </si>
  <si>
    <t>TV Konzen</t>
  </si>
  <si>
    <t>Leyens</t>
  </si>
  <si>
    <t>Küpper</t>
  </si>
  <si>
    <t>Harald</t>
  </si>
  <si>
    <t>Knott</t>
  </si>
  <si>
    <t>(Hürtgenwald)</t>
  </si>
  <si>
    <t>Johnen</t>
  </si>
  <si>
    <t>Günther</t>
  </si>
  <si>
    <t>VfR Unterbruch LG</t>
  </si>
  <si>
    <t>LG RWE Power</t>
  </si>
  <si>
    <t>Wunderlich</t>
  </si>
  <si>
    <t>Hermann-Josef</t>
  </si>
  <si>
    <t>Arnoldsweiler TV</t>
  </si>
  <si>
    <t>Krahe</t>
  </si>
  <si>
    <t>TV Roetgen</t>
  </si>
  <si>
    <t>Velden</t>
  </si>
  <si>
    <t>1960 </t>
  </si>
  <si>
    <t>Bruno</t>
  </si>
  <si>
    <t> TSV Alemannia Aachen</t>
  </si>
  <si>
    <t>Funk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</si>
</sst>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5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0"/>
      <name val="Segoe UI"/>
      <family val="0"/>
    </font>
    <font>
      <b/>
      <sz val="10"/>
      <name val="Segoe UI"/>
      <family val="2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1"/>
      <name val="Times New Roman"/>
      <family val="1"/>
    </font>
    <font>
      <b/>
      <sz val="10"/>
      <name val="Verdana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62">
    <xf numFmtId="0" fontId="0" fillId="0" borderId="0" xfId="0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textRotation="180"/>
    </xf>
    <xf numFmtId="164" fontId="22" fillId="0" borderId="10" xfId="0" applyNumberFormat="1" applyFont="1" applyFill="1" applyBorder="1" applyAlignment="1">
      <alignment horizontal="center" vertical="center" textRotation="180"/>
    </xf>
    <xf numFmtId="0" fontId="22" fillId="0" borderId="10" xfId="0" applyNumberFormat="1" applyFont="1" applyFill="1" applyBorder="1" applyAlignment="1">
      <alignment horizontal="center" vertical="center" textRotation="180"/>
    </xf>
    <xf numFmtId="0" fontId="21" fillId="0" borderId="10" xfId="0" applyFont="1" applyFill="1" applyBorder="1" applyAlignment="1">
      <alignment horizontal="center" vertical="center" textRotation="180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24" fillId="0" borderId="10" xfId="0" applyFont="1" applyFill="1" applyBorder="1" applyAlignment="1">
      <alignment horizontal="left"/>
    </xf>
    <xf numFmtId="165" fontId="24" fillId="0" borderId="10" xfId="0" applyNumberFormat="1" applyFont="1" applyFill="1" applyBorder="1" applyAlignment="1">
      <alignment/>
    </xf>
    <xf numFmtId="165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NumberFormat="1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right" wrapText="1"/>
    </xf>
    <xf numFmtId="0" fontId="34" fillId="0" borderId="10" xfId="0" applyFont="1" applyBorder="1" applyAlignment="1">
      <alignment wrapText="1"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4" name="Picture 6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5" name="Picture 6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6" name="Picture 6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7" name="Picture 6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8" name="Picture 6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19" name="Picture 6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0" name="Picture 6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1" name="Picture 6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152400</xdr:colOff>
      <xdr:row>52</xdr:row>
      <xdr:rowOff>104775</xdr:rowOff>
    </xdr:to>
    <xdr:pic>
      <xdr:nvPicPr>
        <xdr:cNvPr id="22" name="Picture 6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1917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2.Ergebnislisten%7CZieleinlaufliste&amp;pp=963" TargetMode="External" /><Relationship Id="rId2" Type="http://schemas.openxmlformats.org/officeDocument/2006/relationships/hyperlink" Target="http://my1.raceresult.com/details/?sl=6.13455.de.2.Ergebnislisten%7CZieleinlaufliste&amp;pp=903" TargetMode="External" /><Relationship Id="rId3" Type="http://schemas.openxmlformats.org/officeDocument/2006/relationships/hyperlink" Target="http://my1.raceresult.com/details/?sl=6.13455.de.2.Ergebnislisten%7CZieleinlaufliste&amp;pp=994" TargetMode="External" /><Relationship Id="rId4" Type="http://schemas.openxmlformats.org/officeDocument/2006/relationships/hyperlink" Target="http://my1.raceresult.com/details/?sl=6.13455.de.2.Ergebnislisten%7CZieleinlaufliste&amp;pp=949" TargetMode="External" /><Relationship Id="rId5" Type="http://schemas.openxmlformats.org/officeDocument/2006/relationships/hyperlink" Target="http://my1.raceresult.com/details/?sl=6.13455.de.2.Ergebnislisten%7CZieleinlaufliste&amp;pp=865" TargetMode="External" /><Relationship Id="rId6" Type="http://schemas.openxmlformats.org/officeDocument/2006/relationships/hyperlink" Target="http://my1.raceresult.com/details/?sl=6.13455.de.2.Ergebnislisten%7CZieleinlaufliste&amp;pp=910" TargetMode="External" /><Relationship Id="rId7" Type="http://schemas.openxmlformats.org/officeDocument/2006/relationships/hyperlink" Target="http://my1.raceresult.com/details/?sl=6.13455.de.1.Ergebnislisten%7CZieleinlaufliste&amp;pp=601" TargetMode="External" /><Relationship Id="rId8" Type="http://schemas.openxmlformats.org/officeDocument/2006/relationships/hyperlink" Target="http://my1.raceresult.com/details/?sl=6.13455.de.1.Ergebnislisten%7CZieleinlaufliste&amp;pp=539" TargetMode="External" /><Relationship Id="rId9" Type="http://schemas.openxmlformats.org/officeDocument/2006/relationships/hyperlink" Target="http://my1.raceresult.com/details/?sl=6.13455.de.1.Ergebnislisten%7CZieleinlaufliste&amp;pp=704" TargetMode="External" /><Relationship Id="rId10" Type="http://schemas.openxmlformats.org/officeDocument/2006/relationships/hyperlink" Target="http://my1.raceresult.com/details/?sl=6.13455.de.1.Ergebnislisten%7CZieleinlaufliste&amp;pp=637" TargetMode="External" /><Relationship Id="rId11" Type="http://schemas.openxmlformats.org/officeDocument/2006/relationships/hyperlink" Target="http://my1.raceresult.com/details/?sl=6.13455.de.1.Ergebnislisten%7CZieleinlaufliste&amp;pp=680" TargetMode="External" /><Relationship Id="rId12" Type="http://schemas.openxmlformats.org/officeDocument/2006/relationships/hyperlink" Target="http://my1.raceresult.com/details/?sl=6.13455.de.1.Ergebnislisten%7CZieleinlaufliste&amp;pp=620" TargetMode="External" /><Relationship Id="rId13" Type="http://schemas.openxmlformats.org/officeDocument/2006/relationships/hyperlink" Target="http://my1.raceresult.com/details/?sl=6.13455.de.1.Ergebnislisten%7CZieleinlaufliste&amp;pp=678" TargetMode="External" /><Relationship Id="rId14" Type="http://schemas.openxmlformats.org/officeDocument/2006/relationships/hyperlink" Target="http://my1.raceresult.com/details/?sl=6.13455.de.1.Ergebnislisten%7CZieleinlaufliste&amp;pp=683" TargetMode="External" /><Relationship Id="rId15" Type="http://schemas.openxmlformats.org/officeDocument/2006/relationships/hyperlink" Target="http://my1.raceresult.com/details/?sl=6.13455.de.1.Ergebnislisten%7CZieleinlaufliste&amp;pp=546" TargetMode="External" /><Relationship Id="rId16" Type="http://schemas.openxmlformats.org/officeDocument/2006/relationships/hyperlink" Target="http://my1.raceresult.com/details/?sl=6.13455.de.1.Ergebnislisten%7CZieleinlaufliste&amp;pp=18" TargetMode="External" /><Relationship Id="rId17" Type="http://schemas.openxmlformats.org/officeDocument/2006/relationships/hyperlink" Target="http://my1.raceresult.com/details/?sl=6.13455.de.1.Ergebnislisten%7CZieleinlaufliste&amp;pp=226" TargetMode="External" /><Relationship Id="rId18" Type="http://schemas.openxmlformats.org/officeDocument/2006/relationships/hyperlink" Target="http://my1.raceresult.com/details/?sl=6.13455.de.1.Ergebnislisten%7CZieleinlaufliste&amp;pp=579" TargetMode="External" /><Relationship Id="rId19" Type="http://schemas.openxmlformats.org/officeDocument/2006/relationships/hyperlink" Target="http://my1.raceresult.com/details/?sl=6.13455.de.1.Ergebnislisten%7CZieleinlaufliste&amp;pp=982" TargetMode="External" /><Relationship Id="rId20" Type="http://schemas.openxmlformats.org/officeDocument/2006/relationships/hyperlink" Target="http://my3.raceresult.com/details/results.php?sl=6.11549.de.6.Internet%7C07%20Zieleinlaufliste&amp;pp=736" TargetMode="External" /><Relationship Id="rId21" Type="http://schemas.openxmlformats.org/officeDocument/2006/relationships/hyperlink" Target="http://my3.raceresult.com/details/results.php?sl=6.11549.de.7.Internet%7C07%20Zieleinlaufliste&amp;pp=1084" TargetMode="External" /><Relationship Id="rId22" Type="http://schemas.openxmlformats.org/officeDocument/2006/relationships/hyperlink" Target="http://my3.raceresult.com/details/results.php?sl=6.11549.de.7.Internet%7C07%20Zieleinlaufliste&amp;pp=1076" TargetMode="External" /><Relationship Id="rId23" Type="http://schemas.openxmlformats.org/officeDocument/2006/relationships/hyperlink" Target="http://my3.raceresult.com/details/results.php?sl=6.11549.de.7.Internet%7C07%20Zieleinlaufliste&amp;pp=1187" TargetMode="External" /><Relationship Id="rId24" Type="http://schemas.openxmlformats.org/officeDocument/2006/relationships/hyperlink" Target="http://my3.raceresult.com/details/results.php?sl=6.11549.de.7.Internet%7C07%20Zieleinlaufliste&amp;pp=1055" TargetMode="External" /><Relationship Id="rId25" Type="http://schemas.openxmlformats.org/officeDocument/2006/relationships/hyperlink" Target="http://my4.raceresult.com/details/results.php?sl=6.13721.de.9.Ergebnislisten%7CERGEBNISLISTE&amp;pp=797" TargetMode="External" /><Relationship Id="rId26" Type="http://schemas.openxmlformats.org/officeDocument/2006/relationships/hyperlink" Target="http://www.tv-huchem-stammeln.de/cms/html/la/ergebnisse/2013/_5_36.HTM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52"/>
  <sheetViews>
    <sheetView showGridLines="0" tabSelected="1" zoomScalePageLayoutView="0" workbookViewId="0" topLeftCell="A1">
      <pane ySplit="2" topLeftCell="BM213" activePane="bottomLeft" state="frozen"/>
      <selection pane="topLeft" activeCell="T1" sqref="T1:T16384"/>
      <selection pane="bottomLeft" activeCell="A224" sqref="A53:IV224"/>
    </sheetView>
  </sheetViews>
  <sheetFormatPr defaultColWidth="11.421875" defaultRowHeight="12.75"/>
  <cols>
    <col min="1" max="1" width="4.28125" style="22" customWidth="1"/>
    <col min="2" max="2" width="4.7109375" style="21" customWidth="1"/>
    <col min="3" max="3" width="3.421875" style="21" customWidth="1"/>
    <col min="4" max="5" width="4.7109375" style="21" customWidth="1"/>
    <col min="6" max="6" width="4.7109375" style="2" customWidth="1"/>
    <col min="7" max="8" width="9.7109375" style="23" customWidth="1"/>
    <col min="9" max="9" width="5.8515625" style="23" customWidth="1"/>
    <col min="10" max="10" width="4.7109375" style="20" customWidth="1"/>
    <col min="11" max="46" width="2.7109375" style="20" customWidth="1"/>
    <col min="47" max="47" width="3.00390625" style="20" bestFit="1" customWidth="1"/>
    <col min="48" max="16384" width="11.421875" style="20" customWidth="1"/>
  </cols>
  <sheetData>
    <row r="1" spans="1:47" s="5" customFormat="1" ht="18.75">
      <c r="A1" s="60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6" s="10" customFormat="1" ht="108.75">
      <c r="A2" s="27" t="s">
        <v>42</v>
      </c>
      <c r="B2" s="28" t="s">
        <v>41</v>
      </c>
      <c r="C2" s="29" t="s">
        <v>40</v>
      </c>
      <c r="D2" s="29" t="s">
        <v>39</v>
      </c>
      <c r="E2" s="29" t="s">
        <v>38</v>
      </c>
      <c r="F2" s="30" t="s">
        <v>37</v>
      </c>
      <c r="G2" s="6" t="s">
        <v>36</v>
      </c>
      <c r="H2" s="6" t="s">
        <v>35</v>
      </c>
      <c r="I2" s="6" t="s">
        <v>34</v>
      </c>
      <c r="J2" s="31" t="s">
        <v>33</v>
      </c>
      <c r="K2" s="32" t="s">
        <v>32</v>
      </c>
      <c r="L2" s="32" t="s">
        <v>30</v>
      </c>
      <c r="M2" s="32" t="s">
        <v>29</v>
      </c>
      <c r="N2" s="32" t="s">
        <v>31</v>
      </c>
      <c r="O2" s="32" t="s">
        <v>28</v>
      </c>
      <c r="P2" s="32" t="s">
        <v>27</v>
      </c>
      <c r="Q2" s="32" t="s">
        <v>26</v>
      </c>
      <c r="R2" s="33" t="s">
        <v>72</v>
      </c>
      <c r="S2" s="32" t="s">
        <v>25</v>
      </c>
      <c r="T2" s="32" t="s">
        <v>24</v>
      </c>
      <c r="U2" s="32" t="s">
        <v>21</v>
      </c>
      <c r="V2" s="32" t="s">
        <v>23</v>
      </c>
      <c r="W2" s="32" t="s">
        <v>22</v>
      </c>
      <c r="X2" s="33" t="s">
        <v>73</v>
      </c>
      <c r="Y2" s="32" t="s">
        <v>20</v>
      </c>
      <c r="Z2" s="32" t="s">
        <v>18</v>
      </c>
      <c r="AA2" s="32" t="s">
        <v>17</v>
      </c>
      <c r="AB2" s="32" t="s">
        <v>16</v>
      </c>
      <c r="AC2" s="32" t="s">
        <v>19</v>
      </c>
      <c r="AD2" s="32" t="s">
        <v>15</v>
      </c>
      <c r="AE2" s="32" t="s">
        <v>14</v>
      </c>
      <c r="AF2" s="32" t="s">
        <v>13</v>
      </c>
      <c r="AG2" s="32" t="s">
        <v>12</v>
      </c>
      <c r="AH2" s="32" t="s">
        <v>11</v>
      </c>
      <c r="AI2" s="32" t="s">
        <v>9</v>
      </c>
      <c r="AJ2" s="32" t="s">
        <v>10</v>
      </c>
      <c r="AK2" s="32" t="s">
        <v>8</v>
      </c>
      <c r="AL2" s="32" t="s">
        <v>7</v>
      </c>
      <c r="AM2" s="32" t="s">
        <v>6</v>
      </c>
      <c r="AN2" s="32" t="s">
        <v>5</v>
      </c>
      <c r="AO2" s="32" t="s">
        <v>4</v>
      </c>
      <c r="AP2" s="32" t="s">
        <v>3</v>
      </c>
      <c r="AQ2" s="33" t="s">
        <v>56</v>
      </c>
      <c r="AR2" s="32" t="s">
        <v>2</v>
      </c>
      <c r="AS2" s="32" t="s">
        <v>1</v>
      </c>
      <c r="AT2" s="32" t="s">
        <v>0</v>
      </c>
    </row>
    <row r="3" spans="1:47" s="10" customFormat="1" ht="13.5" customHeight="1">
      <c r="A3" s="6">
        <v>1</v>
      </c>
      <c r="B3" s="7">
        <f>SUM(K3:AU3)</f>
        <v>1036</v>
      </c>
      <c r="C3" s="8">
        <f>COUNT(K3:AU3)</f>
        <v>21</v>
      </c>
      <c r="D3" s="8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749</v>
      </c>
      <c r="E3" s="8">
        <f>IF(COUNT(K3:AU3)&lt;22,IF(COUNT(K3:AU3)&gt;14,(COUNT(K3:AU3)-15),0)*20,120)</f>
        <v>120</v>
      </c>
      <c r="F3" s="1">
        <f>D3+E3</f>
        <v>869</v>
      </c>
      <c r="G3" s="49" t="s">
        <v>100</v>
      </c>
      <c r="H3" s="49" t="s">
        <v>101</v>
      </c>
      <c r="I3" s="36">
        <v>23012</v>
      </c>
      <c r="J3" s="37" t="s">
        <v>102</v>
      </c>
      <c r="K3" s="12"/>
      <c r="L3" s="6">
        <v>45</v>
      </c>
      <c r="M3" s="12"/>
      <c r="N3" s="12"/>
      <c r="O3" s="12">
        <v>46</v>
      </c>
      <c r="P3" s="12">
        <v>50</v>
      </c>
      <c r="Q3" s="13">
        <v>50</v>
      </c>
      <c r="R3" s="12">
        <v>50</v>
      </c>
      <c r="S3" s="12"/>
      <c r="T3" s="12"/>
      <c r="U3" s="12">
        <v>50</v>
      </c>
      <c r="V3" s="13"/>
      <c r="W3" s="13">
        <v>50</v>
      </c>
      <c r="X3" s="12"/>
      <c r="Y3" s="13">
        <v>50</v>
      </c>
      <c r="Z3" s="18">
        <v>50</v>
      </c>
      <c r="AA3" s="12"/>
      <c r="AB3" s="13">
        <v>50</v>
      </c>
      <c r="AC3" s="12">
        <v>50</v>
      </c>
      <c r="AD3" s="12">
        <v>50</v>
      </c>
      <c r="AE3" s="12">
        <v>50</v>
      </c>
      <c r="AF3" s="12">
        <v>49</v>
      </c>
      <c r="AG3" s="12"/>
      <c r="AH3" s="12"/>
      <c r="AI3" s="12">
        <v>50</v>
      </c>
      <c r="AJ3" s="12">
        <v>50</v>
      </c>
      <c r="AK3" s="12">
        <v>49</v>
      </c>
      <c r="AL3" s="12">
        <v>49</v>
      </c>
      <c r="AM3" s="12"/>
      <c r="AN3" s="12"/>
      <c r="AO3" s="12"/>
      <c r="AP3" s="12"/>
      <c r="AQ3" s="12">
        <v>49</v>
      </c>
      <c r="AR3" s="13">
        <v>49</v>
      </c>
      <c r="AS3" s="12">
        <v>50</v>
      </c>
      <c r="AT3" s="12"/>
      <c r="AU3" s="9"/>
    </row>
    <row r="4" spans="1:47" s="10" customFormat="1" ht="13.5" customHeight="1">
      <c r="A4" s="6">
        <v>2</v>
      </c>
      <c r="B4" s="7">
        <f>SUM(K4:AU4)</f>
        <v>1102</v>
      </c>
      <c r="C4" s="8">
        <f>COUNT(K4:AU4)</f>
        <v>23</v>
      </c>
      <c r="D4" s="8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738</v>
      </c>
      <c r="E4" s="8">
        <f>IF(COUNT(K4:AU4)&lt;22,IF(COUNT(K4:AU4)&gt;14,(COUNT(K4:AU4)-15),0)*20,120)</f>
        <v>120</v>
      </c>
      <c r="F4" s="1">
        <f>D4+E4</f>
        <v>858</v>
      </c>
      <c r="G4" s="49" t="s">
        <v>127</v>
      </c>
      <c r="H4" s="49" t="s">
        <v>128</v>
      </c>
      <c r="I4" s="36">
        <v>22282</v>
      </c>
      <c r="J4" s="37" t="s">
        <v>129</v>
      </c>
      <c r="K4" s="6">
        <v>48</v>
      </c>
      <c r="L4" s="9">
        <v>47</v>
      </c>
      <c r="M4" s="9"/>
      <c r="N4" s="6"/>
      <c r="O4" s="9"/>
      <c r="P4" s="9">
        <v>48</v>
      </c>
      <c r="Q4" s="6">
        <v>49</v>
      </c>
      <c r="R4" s="9"/>
      <c r="S4" s="9"/>
      <c r="T4" s="6">
        <v>42</v>
      </c>
      <c r="U4" s="9">
        <v>47</v>
      </c>
      <c r="V4" s="9">
        <v>49</v>
      </c>
      <c r="W4" s="9"/>
      <c r="X4" s="9">
        <v>50</v>
      </c>
      <c r="Y4" s="9">
        <v>49</v>
      </c>
      <c r="Z4" s="6">
        <v>50</v>
      </c>
      <c r="AA4" s="6">
        <v>50</v>
      </c>
      <c r="AB4" s="9">
        <v>50</v>
      </c>
      <c r="AC4" s="9">
        <v>48</v>
      </c>
      <c r="AD4" s="9">
        <v>44</v>
      </c>
      <c r="AE4" s="9">
        <v>48</v>
      </c>
      <c r="AF4" s="9">
        <v>41</v>
      </c>
      <c r="AG4" s="9">
        <v>50</v>
      </c>
      <c r="AH4" s="9">
        <v>49</v>
      </c>
      <c r="AI4" s="9">
        <v>49</v>
      </c>
      <c r="AJ4" s="9">
        <v>49</v>
      </c>
      <c r="AK4" s="9">
        <v>47</v>
      </c>
      <c r="AL4" s="9"/>
      <c r="AM4" s="9"/>
      <c r="AN4" s="9"/>
      <c r="AO4" s="9">
        <v>50</v>
      </c>
      <c r="AP4" s="9"/>
      <c r="AQ4" s="9">
        <v>48</v>
      </c>
      <c r="AR4" s="9"/>
      <c r="AS4" s="9"/>
      <c r="AT4" s="9"/>
      <c r="AU4" s="9"/>
    </row>
    <row r="5" spans="1:47" s="10" customFormat="1" ht="13.5" customHeight="1">
      <c r="A5" s="6">
        <v>3</v>
      </c>
      <c r="B5" s="7">
        <f>SUM(K5:AU5)</f>
        <v>1195</v>
      </c>
      <c r="C5" s="8">
        <f>COUNT(K5:AU5)</f>
        <v>26</v>
      </c>
      <c r="D5" s="8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721</v>
      </c>
      <c r="E5" s="8">
        <f>IF(COUNT(K5:AU5)&lt;22,IF(COUNT(K5:AU5)&gt;14,(COUNT(K5:AU5)-15),0)*20,120)</f>
        <v>120</v>
      </c>
      <c r="F5" s="1">
        <f>D5+E5</f>
        <v>841</v>
      </c>
      <c r="G5" s="50" t="s">
        <v>132</v>
      </c>
      <c r="H5" s="50" t="s">
        <v>122</v>
      </c>
      <c r="I5" s="36">
        <v>22282</v>
      </c>
      <c r="J5" s="37" t="s">
        <v>133</v>
      </c>
      <c r="K5" s="12"/>
      <c r="L5" s="9">
        <v>39</v>
      </c>
      <c r="M5" s="12">
        <v>48</v>
      </c>
      <c r="N5" s="12"/>
      <c r="O5" s="12"/>
      <c r="P5" s="12">
        <v>47</v>
      </c>
      <c r="Q5" s="12">
        <v>49</v>
      </c>
      <c r="R5" s="12"/>
      <c r="S5" s="12">
        <v>46</v>
      </c>
      <c r="T5" s="14">
        <v>43</v>
      </c>
      <c r="U5" s="13"/>
      <c r="V5" s="12"/>
      <c r="W5" s="12"/>
      <c r="X5" s="12">
        <v>49</v>
      </c>
      <c r="Y5" s="12">
        <v>48</v>
      </c>
      <c r="Z5" s="25">
        <v>49</v>
      </c>
      <c r="AA5" s="12">
        <v>48</v>
      </c>
      <c r="AB5" s="12">
        <v>49</v>
      </c>
      <c r="AC5" s="12">
        <v>47</v>
      </c>
      <c r="AD5" s="12"/>
      <c r="AE5" s="12">
        <v>47</v>
      </c>
      <c r="AF5" s="12">
        <v>39</v>
      </c>
      <c r="AG5" s="12">
        <v>37</v>
      </c>
      <c r="AH5" s="12">
        <v>47</v>
      </c>
      <c r="AI5" s="12">
        <v>47</v>
      </c>
      <c r="AJ5" s="12"/>
      <c r="AK5" s="12">
        <v>46</v>
      </c>
      <c r="AL5" s="12">
        <v>46</v>
      </c>
      <c r="AM5" s="12">
        <v>49</v>
      </c>
      <c r="AN5" s="12"/>
      <c r="AO5" s="12">
        <v>49</v>
      </c>
      <c r="AP5" s="13">
        <v>44</v>
      </c>
      <c r="AQ5" s="12">
        <v>44</v>
      </c>
      <c r="AR5" s="13">
        <v>43</v>
      </c>
      <c r="AS5" s="12">
        <v>48</v>
      </c>
      <c r="AT5" s="12">
        <v>47</v>
      </c>
      <c r="AU5" s="9"/>
    </row>
    <row r="6" spans="1:47" s="10" customFormat="1" ht="13.5" customHeight="1">
      <c r="A6" s="6">
        <v>4</v>
      </c>
      <c r="B6" s="7">
        <f>SUM(K6:AU6)</f>
        <v>1361</v>
      </c>
      <c r="C6" s="8">
        <f>COUNT(K6:AU6)</f>
        <v>32</v>
      </c>
      <c r="D6" s="8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707</v>
      </c>
      <c r="E6" s="8">
        <f>IF(COUNT(K6:AU6)&lt;22,IF(COUNT(K6:AU6)&gt;14,(COUNT(K6:AU6)-15),0)*20,120)</f>
        <v>120</v>
      </c>
      <c r="F6" s="1">
        <f>D6+E6</f>
        <v>827</v>
      </c>
      <c r="G6" s="49" t="s">
        <v>130</v>
      </c>
      <c r="H6" s="49" t="s">
        <v>131</v>
      </c>
      <c r="I6" s="35">
        <v>22647</v>
      </c>
      <c r="J6" s="34" t="s">
        <v>102</v>
      </c>
      <c r="K6" s="9">
        <v>44</v>
      </c>
      <c r="L6" s="9">
        <v>44</v>
      </c>
      <c r="M6" s="9">
        <v>47</v>
      </c>
      <c r="N6" s="9">
        <v>27</v>
      </c>
      <c r="O6" s="9">
        <v>38</v>
      </c>
      <c r="P6" s="9">
        <v>46</v>
      </c>
      <c r="Q6" s="9">
        <v>47</v>
      </c>
      <c r="R6" s="9">
        <v>37</v>
      </c>
      <c r="S6" s="9">
        <v>40</v>
      </c>
      <c r="T6" s="9">
        <v>50</v>
      </c>
      <c r="U6" s="9">
        <v>41</v>
      </c>
      <c r="V6" s="9">
        <v>47</v>
      </c>
      <c r="W6" s="9">
        <v>49</v>
      </c>
      <c r="X6" s="9">
        <v>48</v>
      </c>
      <c r="Y6" s="9">
        <v>46</v>
      </c>
      <c r="Z6" s="26">
        <v>50</v>
      </c>
      <c r="AA6" s="9"/>
      <c r="AB6" s="9">
        <v>48</v>
      </c>
      <c r="AC6" s="9">
        <v>44</v>
      </c>
      <c r="AD6" s="9">
        <v>35</v>
      </c>
      <c r="AE6" s="9">
        <v>44</v>
      </c>
      <c r="AF6" s="9">
        <v>32</v>
      </c>
      <c r="AG6" s="9">
        <v>47</v>
      </c>
      <c r="AH6" s="9">
        <v>44</v>
      </c>
      <c r="AI6" s="9">
        <v>44</v>
      </c>
      <c r="AJ6" s="9">
        <v>44</v>
      </c>
      <c r="AK6" s="9">
        <v>32</v>
      </c>
      <c r="AL6" s="9"/>
      <c r="AM6" s="9">
        <v>29</v>
      </c>
      <c r="AN6" s="9"/>
      <c r="AO6" s="9">
        <v>47</v>
      </c>
      <c r="AP6" s="9"/>
      <c r="AQ6" s="9">
        <v>42</v>
      </c>
      <c r="AR6" s="9">
        <v>47</v>
      </c>
      <c r="AS6" s="9">
        <v>41</v>
      </c>
      <c r="AT6" s="9">
        <v>40</v>
      </c>
      <c r="AU6" s="9"/>
    </row>
    <row r="7" spans="1:47" s="10" customFormat="1" ht="13.5" customHeight="1">
      <c r="A7" s="6">
        <v>5</v>
      </c>
      <c r="B7" s="7">
        <f>SUM(K7:AU7)</f>
        <v>1087</v>
      </c>
      <c r="C7" s="8">
        <f>COUNT(K7:AU7)</f>
        <v>27</v>
      </c>
      <c r="D7" s="8">
        <f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697</v>
      </c>
      <c r="E7" s="8">
        <f>IF(COUNT(K7:AU7)&lt;22,IF(COUNT(K7:AU7)&gt;14,(COUNT(K7:AU7)-15),0)*20,120)</f>
        <v>120</v>
      </c>
      <c r="F7" s="1">
        <f>D7+E7</f>
        <v>817</v>
      </c>
      <c r="G7" s="51" t="s">
        <v>79</v>
      </c>
      <c r="H7" s="51" t="s">
        <v>80</v>
      </c>
      <c r="I7" s="39">
        <v>1963</v>
      </c>
      <c r="J7" s="39" t="s">
        <v>67</v>
      </c>
      <c r="K7" s="6">
        <v>30</v>
      </c>
      <c r="L7" s="6">
        <v>6</v>
      </c>
      <c r="M7" s="6">
        <v>33</v>
      </c>
      <c r="N7" s="9">
        <v>25</v>
      </c>
      <c r="O7" s="9">
        <v>20</v>
      </c>
      <c r="P7" s="9">
        <v>42</v>
      </c>
      <c r="Q7" s="9">
        <v>48</v>
      </c>
      <c r="R7" s="9"/>
      <c r="S7" s="9"/>
      <c r="T7" s="9">
        <v>49</v>
      </c>
      <c r="U7" s="9">
        <v>44</v>
      </c>
      <c r="V7" s="6">
        <v>39</v>
      </c>
      <c r="W7" s="6">
        <v>45</v>
      </c>
      <c r="X7" s="9">
        <v>46</v>
      </c>
      <c r="Y7" s="9">
        <v>44</v>
      </c>
      <c r="Z7" s="9">
        <v>48</v>
      </c>
      <c r="AA7" s="9">
        <v>49</v>
      </c>
      <c r="AB7" s="9"/>
      <c r="AC7" s="9"/>
      <c r="AD7" s="9"/>
      <c r="AE7" s="9"/>
      <c r="AF7" s="9">
        <v>31</v>
      </c>
      <c r="AG7" s="9">
        <v>45</v>
      </c>
      <c r="AH7" s="9">
        <v>45</v>
      </c>
      <c r="AI7" s="9">
        <v>45</v>
      </c>
      <c r="AJ7" s="9">
        <v>46</v>
      </c>
      <c r="AK7" s="9">
        <v>44</v>
      </c>
      <c r="AL7" s="9">
        <v>45</v>
      </c>
      <c r="AM7" s="9"/>
      <c r="AN7" s="9">
        <v>46</v>
      </c>
      <c r="AO7" s="9"/>
      <c r="AP7" s="6">
        <v>48</v>
      </c>
      <c r="AQ7" s="9"/>
      <c r="AR7" s="9">
        <v>46</v>
      </c>
      <c r="AS7" s="9">
        <v>46</v>
      </c>
      <c r="AT7" s="9">
        <v>32</v>
      </c>
      <c r="AU7" s="9"/>
    </row>
    <row r="8" spans="1:47" s="10" customFormat="1" ht="13.5" customHeight="1">
      <c r="A8" s="6">
        <v>6</v>
      </c>
      <c r="B8" s="7">
        <f>SUM(K8:AU8)</f>
        <v>931</v>
      </c>
      <c r="C8" s="8">
        <f>COUNT(K8:AU8)</f>
        <v>21</v>
      </c>
      <c r="D8" s="8">
        <f>IF(COUNT(K8:AU8)&gt;0,LARGE(K8:AU8,1),0)+IF(COUNT(K8:AU8)&gt;1,LARGE(K8:AU8,2),0)+IF(COUNT(K8:AU8)&gt;2,LARGE(K8:AU8,3),0)+IF(COUNT(K8:AU8)&gt;3,LARGE(K8:AU8,4),0)+IF(COUNT(K8:AU8)&gt;4,LARGE(K8:AU8,5),0)+IF(COUNT(K8:AU8)&gt;5,LARGE(K8:AU8,6),0)+IF(COUNT(K8:AU8)&gt;6,LARGE(K8:AU8,7),0)+IF(COUNT(K8:AU8)&gt;7,LARGE(K8:AU8,8),0)+IF(COUNT(K8:AU8)&gt;8,LARGE(K8:AU8,9),0)+IF(COUNT(K8:AU8)&gt;9,LARGE(K8:AU8,10),0)+IF(COUNT(K8:AU8)&gt;10,LARGE(K8:AU8,11),0)+IF(COUNT(K8:AU8)&gt;11,LARGE(K8:AU8,12),0)+IF(COUNT(K8:AU8)&gt;12,LARGE(K8:AU8,13),0)+IF(COUNT(K8:AU8)&gt;13,LARGE(K8:AU8,14),0)+IF(COUNT(K8:AU8)&gt;14,LARGE(K8:AU8,15),0)</f>
        <v>692</v>
      </c>
      <c r="E8" s="8">
        <f>IF(COUNT(K8:AU8)&lt;22,IF(COUNT(K8:AU8)&gt;14,(COUNT(K8:AU8)-15),0)*20,120)</f>
        <v>120</v>
      </c>
      <c r="F8" s="1">
        <f>D8+E8</f>
        <v>812</v>
      </c>
      <c r="G8" s="48" t="s">
        <v>143</v>
      </c>
      <c r="H8" s="48" t="s">
        <v>144</v>
      </c>
      <c r="I8" s="41">
        <v>1962</v>
      </c>
      <c r="J8" s="41" t="s">
        <v>171</v>
      </c>
      <c r="K8" s="16"/>
      <c r="L8" s="16"/>
      <c r="M8" s="16"/>
      <c r="N8" s="16"/>
      <c r="O8" s="16"/>
      <c r="P8" s="16">
        <v>45</v>
      </c>
      <c r="Q8" s="16"/>
      <c r="R8" s="16"/>
      <c r="S8" s="16">
        <v>42</v>
      </c>
      <c r="T8" s="14">
        <v>45</v>
      </c>
      <c r="U8" s="15">
        <v>43</v>
      </c>
      <c r="V8" s="13">
        <v>49</v>
      </c>
      <c r="W8" s="12">
        <v>48</v>
      </c>
      <c r="X8" s="12"/>
      <c r="Y8" s="12"/>
      <c r="Z8" s="12"/>
      <c r="AA8" s="12">
        <v>46</v>
      </c>
      <c r="AB8" s="12"/>
      <c r="AC8" s="12">
        <v>46</v>
      </c>
      <c r="AD8" s="12">
        <v>40</v>
      </c>
      <c r="AE8" s="12">
        <v>42</v>
      </c>
      <c r="AF8" s="12">
        <v>29</v>
      </c>
      <c r="AG8" s="12"/>
      <c r="AH8" s="13">
        <v>47</v>
      </c>
      <c r="AI8" s="12">
        <v>46</v>
      </c>
      <c r="AJ8" s="12">
        <v>45</v>
      </c>
      <c r="AK8" s="12"/>
      <c r="AL8" s="12">
        <v>44</v>
      </c>
      <c r="AM8" s="12">
        <v>47</v>
      </c>
      <c r="AN8" s="12"/>
      <c r="AO8" s="13">
        <v>48</v>
      </c>
      <c r="AP8" s="12"/>
      <c r="AQ8" s="12">
        <v>43</v>
      </c>
      <c r="AR8" s="12">
        <v>48</v>
      </c>
      <c r="AS8" s="12">
        <v>45</v>
      </c>
      <c r="AT8" s="12">
        <v>43</v>
      </c>
      <c r="AU8" s="9"/>
    </row>
    <row r="9" spans="1:47" s="10" customFormat="1" ht="13.5" customHeight="1">
      <c r="A9" s="6">
        <v>7</v>
      </c>
      <c r="B9" s="7">
        <f>SUM(K9:AU9)</f>
        <v>989</v>
      </c>
      <c r="C9" s="8">
        <f>COUNT(K9:AU9)</f>
        <v>23</v>
      </c>
      <c r="D9" s="8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+IF(COUNT(K9:AU9)&gt;7,LARGE(K9:AU9,8),0)+IF(COUNT(K9:AU9)&gt;8,LARGE(K9:AU9,9),0)+IF(COUNT(K9:AU9)&gt;9,LARGE(K9:AU9,10),0)+IF(COUNT(K9:AU9)&gt;10,LARGE(K9:AU9,11),0)+IF(COUNT(K9:AU9)&gt;11,LARGE(K9:AU9,12),0)+IF(COUNT(K9:AU9)&gt;12,LARGE(K9:AU9,13),0)+IF(COUNT(K9:AU9)&gt;13,LARGE(K9:AU9,14),0)+IF(COUNT(K9:AU9)&gt;14,LARGE(K9:AU9,15),0)</f>
        <v>677</v>
      </c>
      <c r="E9" s="8">
        <f>IF(COUNT(K9:AU9)&lt;22,IF(COUNT(K9:AU9)&gt;14,(COUNT(K9:AU9)-15),0)*20,120)</f>
        <v>120</v>
      </c>
      <c r="F9" s="1">
        <f>D9+E9</f>
        <v>797</v>
      </c>
      <c r="G9" s="52" t="s">
        <v>57</v>
      </c>
      <c r="H9" s="52" t="s">
        <v>58</v>
      </c>
      <c r="I9" s="38">
        <v>1960</v>
      </c>
      <c r="J9" s="38" t="s">
        <v>59</v>
      </c>
      <c r="K9" s="6">
        <v>40</v>
      </c>
      <c r="L9" s="9"/>
      <c r="M9" s="9"/>
      <c r="N9" s="9"/>
      <c r="O9" s="9">
        <v>35</v>
      </c>
      <c r="P9" s="9">
        <v>43</v>
      </c>
      <c r="Q9" s="9"/>
      <c r="R9" s="9">
        <v>40</v>
      </c>
      <c r="S9" s="9"/>
      <c r="T9" s="6"/>
      <c r="U9" s="9">
        <v>42</v>
      </c>
      <c r="V9" s="6">
        <v>46</v>
      </c>
      <c r="W9" s="6">
        <v>45</v>
      </c>
      <c r="X9" s="9"/>
      <c r="Y9" s="6">
        <v>42</v>
      </c>
      <c r="Z9" s="19">
        <v>45</v>
      </c>
      <c r="AA9" s="9">
        <v>47</v>
      </c>
      <c r="AB9" s="6">
        <v>46</v>
      </c>
      <c r="AC9" s="6"/>
      <c r="AD9" s="9">
        <v>43</v>
      </c>
      <c r="AE9" s="9">
        <v>46</v>
      </c>
      <c r="AF9" s="9">
        <v>37</v>
      </c>
      <c r="AG9" s="9">
        <v>48</v>
      </c>
      <c r="AH9" s="9"/>
      <c r="AI9" s="6">
        <v>48</v>
      </c>
      <c r="AJ9" s="9">
        <v>34</v>
      </c>
      <c r="AK9" s="9"/>
      <c r="AL9" s="9">
        <v>42</v>
      </c>
      <c r="AM9" s="9">
        <v>42</v>
      </c>
      <c r="AN9" s="9">
        <v>45</v>
      </c>
      <c r="AO9" s="9"/>
      <c r="AP9" s="9"/>
      <c r="AQ9" s="9"/>
      <c r="AR9" s="6">
        <v>42</v>
      </c>
      <c r="AS9" s="9">
        <v>47</v>
      </c>
      <c r="AT9" s="9">
        <v>44</v>
      </c>
      <c r="AU9" s="12"/>
    </row>
    <row r="10" spans="1:47" s="10" customFormat="1" ht="13.5" customHeight="1">
      <c r="A10" s="6">
        <v>8</v>
      </c>
      <c r="B10" s="7">
        <f>SUM(K10:AU10)</f>
        <v>896</v>
      </c>
      <c r="C10" s="8">
        <f>COUNT(K10:AU10)</f>
        <v>21</v>
      </c>
      <c r="D10" s="8">
        <f>IF(COUNT(K10:AU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+IF(COUNT(K10:AU10)&gt;7,LARGE(K10:AU10,8),0)+IF(COUNT(K10:AU10)&gt;8,LARGE(K10:AU10,9),0)+IF(COUNT(K10:AU10)&gt;9,LARGE(K10:AU10,10),0)+IF(COUNT(K10:AU10)&gt;10,LARGE(K10:AU10,11),0)+IF(COUNT(K10:AU10)&gt;11,LARGE(K10:AU10,12),0)+IF(COUNT(K10:AU10)&gt;12,LARGE(K10:AU10,13),0)+IF(COUNT(K10:AU10)&gt;13,LARGE(K10:AU10,14),0)+IF(COUNT(K10:AU10)&gt;14,LARGE(K10:AU10,15),0)</f>
        <v>668</v>
      </c>
      <c r="E10" s="8">
        <f>IF(COUNT(K10:AU10)&lt;22,IF(COUNT(K10:AU10)&gt;14,(COUNT(K10:AU10)-15),0)*20,120)</f>
        <v>120</v>
      </c>
      <c r="F10" s="1">
        <f>D10+E10</f>
        <v>788</v>
      </c>
      <c r="G10" s="51" t="s">
        <v>49</v>
      </c>
      <c r="H10" s="51" t="s">
        <v>85</v>
      </c>
      <c r="I10" s="38">
        <v>1961</v>
      </c>
      <c r="J10" s="38" t="s">
        <v>48</v>
      </c>
      <c r="K10" s="11">
        <v>39</v>
      </c>
      <c r="L10" s="12">
        <v>41</v>
      </c>
      <c r="M10" s="12">
        <v>46</v>
      </c>
      <c r="N10" s="12"/>
      <c r="O10" s="12"/>
      <c r="P10" s="12">
        <v>41</v>
      </c>
      <c r="Q10" s="12">
        <v>46</v>
      </c>
      <c r="R10" s="12"/>
      <c r="S10" s="12"/>
      <c r="T10" s="13">
        <v>46</v>
      </c>
      <c r="U10" s="12">
        <v>40</v>
      </c>
      <c r="V10" s="11">
        <v>46</v>
      </c>
      <c r="W10" s="11">
        <v>46</v>
      </c>
      <c r="X10" s="12"/>
      <c r="Y10" s="12">
        <v>42</v>
      </c>
      <c r="Z10" s="13">
        <v>48</v>
      </c>
      <c r="AA10" s="12">
        <v>45</v>
      </c>
      <c r="AB10" s="13">
        <v>45</v>
      </c>
      <c r="AC10" s="12"/>
      <c r="AD10" s="12">
        <v>32</v>
      </c>
      <c r="AE10" s="12"/>
      <c r="AF10" s="12"/>
      <c r="AG10" s="12">
        <v>44</v>
      </c>
      <c r="AH10" s="12">
        <v>43</v>
      </c>
      <c r="AI10" s="12">
        <v>43</v>
      </c>
      <c r="AJ10" s="12"/>
      <c r="AK10" s="12"/>
      <c r="AL10" s="12">
        <v>40</v>
      </c>
      <c r="AM10" s="12">
        <v>45</v>
      </c>
      <c r="AN10" s="12">
        <v>42</v>
      </c>
      <c r="AO10" s="12"/>
      <c r="AP10" s="12"/>
      <c r="AQ10" s="12">
        <v>36</v>
      </c>
      <c r="AR10" s="12"/>
      <c r="AS10" s="12"/>
      <c r="AT10" s="12"/>
      <c r="AU10" s="9"/>
    </row>
    <row r="11" spans="1:47" s="10" customFormat="1" ht="13.5" customHeight="1">
      <c r="A11" s="6">
        <v>9</v>
      </c>
      <c r="B11" s="7">
        <f>SUM(K11:AU11)</f>
        <v>1009</v>
      </c>
      <c r="C11" s="8">
        <f>COUNT(K11:AU11)</f>
        <v>27</v>
      </c>
      <c r="D11" s="8">
        <f>IF(COUNT(K11:AU11)&gt;0,LARGE(K11:AU11,1),0)+IF(COUNT(K11:AU11)&gt;1,LARGE(K11:AU11,2),0)+IF(COUNT(K11:AU11)&gt;2,LARGE(K11:AU11,3),0)+IF(COUNT(K11:AU11)&gt;3,LARGE(K11:AU11,4),0)+IF(COUNT(K11:AU11)&gt;4,LARGE(K11:AU11,5),0)+IF(COUNT(K11:AU11)&gt;5,LARGE(K11:AU11,6),0)+IF(COUNT(K11:AU11)&gt;6,LARGE(K11:AU11,7),0)+IF(COUNT(K11:AU11)&gt;7,LARGE(K11:AU11,8),0)+IF(COUNT(K11:AU11)&gt;8,LARGE(K11:AU11,9),0)+IF(COUNT(K11:AU11)&gt;9,LARGE(K11:AU11,10),0)+IF(COUNT(K11:AU11)&gt;10,LARGE(K11:AU11,11),0)+IF(COUNT(K11:AU11)&gt;11,LARGE(K11:AU11,12),0)+IF(COUNT(K11:AU11)&gt;12,LARGE(K11:AU11,13),0)+IF(COUNT(K11:AU11)&gt;13,LARGE(K11:AU11,14),0)+IF(COUNT(K11:AU11)&gt;14,LARGE(K11:AU11,15),0)</f>
        <v>651</v>
      </c>
      <c r="E11" s="8">
        <f>IF(COUNT(K11:AU11)&lt;22,IF(COUNT(K11:AU11)&gt;14,(COUNT(K11:AU11)-15),0)*20,120)</f>
        <v>120</v>
      </c>
      <c r="F11" s="1">
        <f>D11+E11</f>
        <v>771</v>
      </c>
      <c r="G11" s="51" t="s">
        <v>44</v>
      </c>
      <c r="H11" s="51" t="s">
        <v>86</v>
      </c>
      <c r="I11" s="38">
        <v>1961</v>
      </c>
      <c r="J11" s="38" t="s">
        <v>45</v>
      </c>
      <c r="K11" s="11">
        <v>37</v>
      </c>
      <c r="L11" s="6">
        <v>19</v>
      </c>
      <c r="M11" s="9">
        <v>45</v>
      </c>
      <c r="N11" s="9">
        <v>23</v>
      </c>
      <c r="O11" s="9">
        <v>31</v>
      </c>
      <c r="P11" s="9">
        <v>40</v>
      </c>
      <c r="Q11" s="9"/>
      <c r="R11" s="9"/>
      <c r="S11" s="9"/>
      <c r="T11" s="9">
        <v>48</v>
      </c>
      <c r="U11" s="9"/>
      <c r="V11" s="6">
        <v>45</v>
      </c>
      <c r="W11" s="9">
        <v>38</v>
      </c>
      <c r="X11" s="9"/>
      <c r="Y11" s="9"/>
      <c r="Z11" s="6">
        <v>46</v>
      </c>
      <c r="AA11" s="6">
        <v>43</v>
      </c>
      <c r="AB11" s="6">
        <v>39</v>
      </c>
      <c r="AC11" s="9">
        <v>41</v>
      </c>
      <c r="AD11" s="9">
        <v>31</v>
      </c>
      <c r="AE11" s="9"/>
      <c r="AF11" s="9">
        <v>0</v>
      </c>
      <c r="AG11" s="9">
        <v>41</v>
      </c>
      <c r="AH11" s="9">
        <v>39</v>
      </c>
      <c r="AI11" s="6">
        <v>44</v>
      </c>
      <c r="AJ11" s="9">
        <v>28</v>
      </c>
      <c r="AK11" s="9">
        <v>43</v>
      </c>
      <c r="AL11" s="9">
        <v>41</v>
      </c>
      <c r="AM11" s="9">
        <v>43</v>
      </c>
      <c r="AN11" s="9"/>
      <c r="AO11" s="9">
        <v>46</v>
      </c>
      <c r="AP11" s="9">
        <v>42</v>
      </c>
      <c r="AQ11" s="9"/>
      <c r="AR11" s="6">
        <v>37</v>
      </c>
      <c r="AS11" s="9">
        <v>43</v>
      </c>
      <c r="AT11" s="9">
        <v>36</v>
      </c>
      <c r="AU11" s="9"/>
    </row>
    <row r="12" spans="1:47" s="10" customFormat="1" ht="13.5" customHeight="1">
      <c r="A12" s="6">
        <v>10</v>
      </c>
      <c r="B12" s="7">
        <f>SUM(K12:AU12)</f>
        <v>882</v>
      </c>
      <c r="C12" s="8">
        <f>COUNT(K12:AU12)</f>
        <v>24</v>
      </c>
      <c r="D12" s="8">
        <f>IF(COUNT(K12:AU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+IF(COUNT(K12:AU12)&gt;14,LARGE(K12:AU12,15),0)</f>
        <v>629</v>
      </c>
      <c r="E12" s="8">
        <f>IF(COUNT(K12:AU12)&lt;22,IF(COUNT(K12:AU12)&gt;14,(COUNT(K12:AU12)-15),0)*20,120)</f>
        <v>120</v>
      </c>
      <c r="F12" s="1">
        <f>D12+E12</f>
        <v>749</v>
      </c>
      <c r="G12" s="49" t="s">
        <v>121</v>
      </c>
      <c r="H12" s="49" t="s">
        <v>122</v>
      </c>
      <c r="I12" s="35">
        <v>21551</v>
      </c>
      <c r="J12" s="34" t="s">
        <v>123</v>
      </c>
      <c r="K12" s="12">
        <v>27</v>
      </c>
      <c r="L12" s="6">
        <v>14</v>
      </c>
      <c r="M12" s="12"/>
      <c r="N12" s="12"/>
      <c r="O12" s="12">
        <v>28</v>
      </c>
      <c r="P12" s="12"/>
      <c r="Q12" s="12">
        <v>43</v>
      </c>
      <c r="R12" s="12"/>
      <c r="S12" s="12">
        <v>35</v>
      </c>
      <c r="T12" s="13">
        <v>45</v>
      </c>
      <c r="U12" s="12">
        <v>36</v>
      </c>
      <c r="V12" s="14">
        <v>45</v>
      </c>
      <c r="W12" s="15">
        <v>42</v>
      </c>
      <c r="X12" s="15"/>
      <c r="Y12" s="15">
        <v>40</v>
      </c>
      <c r="Z12" s="15">
        <v>47</v>
      </c>
      <c r="AA12" s="15"/>
      <c r="AB12" s="15">
        <v>44</v>
      </c>
      <c r="AC12" s="15">
        <v>38</v>
      </c>
      <c r="AD12" s="15">
        <v>24</v>
      </c>
      <c r="AE12" s="15"/>
      <c r="AF12" s="15">
        <v>18</v>
      </c>
      <c r="AG12" s="15">
        <v>39</v>
      </c>
      <c r="AH12" s="15">
        <v>36</v>
      </c>
      <c r="AI12" s="13">
        <v>43</v>
      </c>
      <c r="AJ12" s="15"/>
      <c r="AK12" s="15">
        <v>41</v>
      </c>
      <c r="AL12" s="15">
        <v>37</v>
      </c>
      <c r="AM12" s="15"/>
      <c r="AN12" s="15"/>
      <c r="AO12" s="13">
        <v>42</v>
      </c>
      <c r="AP12" s="13">
        <v>41</v>
      </c>
      <c r="AQ12" s="15"/>
      <c r="AR12" s="13">
        <v>35</v>
      </c>
      <c r="AS12" s="15">
        <v>42</v>
      </c>
      <c r="AT12" s="15"/>
      <c r="AU12" s="9"/>
    </row>
    <row r="13" spans="1:47" s="10" customFormat="1" ht="13.5" customHeight="1">
      <c r="A13" s="6">
        <v>11</v>
      </c>
      <c r="B13" s="7">
        <f>SUM(K13:AU13)</f>
        <v>800</v>
      </c>
      <c r="C13" s="8">
        <f>COUNT(K13:AU13)</f>
        <v>25</v>
      </c>
      <c r="D13" s="8">
        <f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571</v>
      </c>
      <c r="E13" s="8">
        <f>IF(COUNT(K13:AU13)&lt;22,IF(COUNT(K13:AU13)&gt;14,(COUNT(K13:AU13)-15),0)*20,120)</f>
        <v>120</v>
      </c>
      <c r="F13" s="1">
        <f>D13+E13</f>
        <v>691</v>
      </c>
      <c r="G13" s="49" t="s">
        <v>124</v>
      </c>
      <c r="H13" s="49" t="s">
        <v>125</v>
      </c>
      <c r="I13" s="35">
        <v>22282</v>
      </c>
      <c r="J13" s="34" t="s">
        <v>126</v>
      </c>
      <c r="K13" s="9">
        <v>24</v>
      </c>
      <c r="L13" s="6">
        <v>11</v>
      </c>
      <c r="M13" s="6">
        <v>28</v>
      </c>
      <c r="N13" s="9">
        <v>17</v>
      </c>
      <c r="O13" s="9">
        <v>22</v>
      </c>
      <c r="P13" s="9">
        <v>35</v>
      </c>
      <c r="Q13" s="6">
        <v>38</v>
      </c>
      <c r="R13" s="9">
        <v>17</v>
      </c>
      <c r="S13" s="9">
        <v>36</v>
      </c>
      <c r="T13" s="6">
        <v>19</v>
      </c>
      <c r="U13" s="9">
        <v>35</v>
      </c>
      <c r="V13" s="6">
        <v>40</v>
      </c>
      <c r="W13" s="6">
        <v>30</v>
      </c>
      <c r="X13" s="9">
        <v>43</v>
      </c>
      <c r="Y13" s="9">
        <v>36</v>
      </c>
      <c r="Z13" s="9">
        <v>46</v>
      </c>
      <c r="AA13" s="9">
        <v>41</v>
      </c>
      <c r="AB13" s="9">
        <v>42</v>
      </c>
      <c r="AC13" s="9">
        <v>36</v>
      </c>
      <c r="AD13" s="9"/>
      <c r="AE13" s="9"/>
      <c r="AF13" s="9"/>
      <c r="AG13" s="9"/>
      <c r="AH13" s="9">
        <v>35</v>
      </c>
      <c r="AI13" s="9">
        <v>38</v>
      </c>
      <c r="AJ13" s="9"/>
      <c r="AK13" s="9">
        <v>33</v>
      </c>
      <c r="AL13" s="9">
        <v>29</v>
      </c>
      <c r="AM13" s="9">
        <v>32</v>
      </c>
      <c r="AN13" s="9">
        <v>37</v>
      </c>
      <c r="AO13" s="9"/>
      <c r="AP13" s="9"/>
      <c r="AQ13" s="9"/>
      <c r="AR13" s="9"/>
      <c r="AS13" s="9"/>
      <c r="AT13" s="9"/>
      <c r="AU13" s="9"/>
    </row>
    <row r="14" spans="1:47" s="10" customFormat="1" ht="13.5" customHeight="1">
      <c r="A14" s="6">
        <v>12</v>
      </c>
      <c r="B14" s="7">
        <f>SUM(K14:AU14)</f>
        <v>672</v>
      </c>
      <c r="C14" s="8">
        <f>COUNT(K14:AU14)</f>
        <v>17</v>
      </c>
      <c r="D14" s="8">
        <f>IF(COUNT(K14:AU14)&gt;0,LARGE(K14:AU14,1),0)+IF(COUNT(K14:AU14)&gt;1,LARGE(K14:AU14,2),0)+IF(COUNT(K14:AU14)&gt;2,LARGE(K14:AU14,3),0)+IF(COUNT(K14:AU14)&gt;3,LARGE(K14:AU14,4),0)+IF(COUNT(K14:AU14)&gt;4,LARGE(K14:AU14,5),0)+IF(COUNT(K14:AU14)&gt;5,LARGE(K14:AU14,6),0)+IF(COUNT(K14:AU14)&gt;6,LARGE(K14:AU14,7),0)+IF(COUNT(K14:AU14)&gt;7,LARGE(K14:AU14,8),0)+IF(COUNT(K14:AU14)&gt;8,LARGE(K14:AU14,9),0)+IF(COUNT(K14:AU14)&gt;9,LARGE(K14:AU14,10),0)+IF(COUNT(K14:AU14)&gt;10,LARGE(K14:AU14,11),0)+IF(COUNT(K14:AU14)&gt;11,LARGE(K14:AU14,12),0)+IF(COUNT(K14:AU14)&gt;12,LARGE(K14:AU14,13),0)+IF(COUNT(K14:AU14)&gt;13,LARGE(K14:AU14,14),0)+IF(COUNT(K14:AU14)&gt;14,LARGE(K14:AU14,15),0)</f>
        <v>624</v>
      </c>
      <c r="E14" s="8">
        <f>IF(COUNT(K14:AU14)&lt;22,IF(COUNT(K14:AU14)&gt;14,(COUNT(K14:AU14)-15),0)*20,120)</f>
        <v>40</v>
      </c>
      <c r="F14" s="1">
        <f>D14+E14</f>
        <v>664</v>
      </c>
      <c r="G14" s="53" t="s">
        <v>138</v>
      </c>
      <c r="H14" s="51" t="s">
        <v>54</v>
      </c>
      <c r="I14" s="40">
        <v>1959</v>
      </c>
      <c r="J14" s="40" t="s">
        <v>139</v>
      </c>
      <c r="K14" s="9"/>
      <c r="L14" s="9"/>
      <c r="M14" s="13">
        <v>44</v>
      </c>
      <c r="N14" s="9"/>
      <c r="O14" s="9"/>
      <c r="P14" s="9"/>
      <c r="Q14" s="9"/>
      <c r="R14" s="9">
        <v>33</v>
      </c>
      <c r="S14" s="9">
        <v>41</v>
      </c>
      <c r="T14" s="9">
        <v>47</v>
      </c>
      <c r="U14" s="9"/>
      <c r="V14" s="9"/>
      <c r="W14" s="6">
        <v>46</v>
      </c>
      <c r="X14" s="9"/>
      <c r="Y14" s="9">
        <v>41</v>
      </c>
      <c r="Z14" s="9"/>
      <c r="AA14" s="6">
        <v>44</v>
      </c>
      <c r="AB14" s="9">
        <v>47</v>
      </c>
      <c r="AC14" s="9">
        <v>42</v>
      </c>
      <c r="AD14" s="9">
        <v>36</v>
      </c>
      <c r="AE14" s="9"/>
      <c r="AF14" s="9">
        <v>23</v>
      </c>
      <c r="AG14" s="9"/>
      <c r="AH14" s="9">
        <v>42</v>
      </c>
      <c r="AI14" s="6">
        <v>45</v>
      </c>
      <c r="AJ14" s="9">
        <v>25</v>
      </c>
      <c r="AK14" s="9"/>
      <c r="AL14" s="9"/>
      <c r="AM14" s="9"/>
      <c r="AN14" s="9"/>
      <c r="AO14" s="9"/>
      <c r="AP14" s="9"/>
      <c r="AQ14" s="9"/>
      <c r="AR14" s="9">
        <v>39</v>
      </c>
      <c r="AS14" s="9">
        <v>40</v>
      </c>
      <c r="AT14" s="9">
        <v>37</v>
      </c>
      <c r="AU14" s="12"/>
    </row>
    <row r="15" spans="1:47" s="10" customFormat="1" ht="13.5" customHeight="1">
      <c r="A15" s="6">
        <v>13</v>
      </c>
      <c r="B15" s="7">
        <f>SUM(K15:AU15)</f>
        <v>630</v>
      </c>
      <c r="C15" s="8">
        <f>COUNT(K15:AU15)</f>
        <v>16</v>
      </c>
      <c r="D15" s="8">
        <f>IF(COUNT(K15:AU15)&gt;0,LARGE(K15:AU15,1),0)+IF(COUNT(K15:AU15)&gt;1,LARGE(K15:AU15,2),0)+IF(COUNT(K15:AU15)&gt;2,LARGE(K15:AU15,3),0)+IF(COUNT(K15:AU15)&gt;3,LARGE(K15:AU15,4),0)+IF(COUNT(K15:AU15)&gt;4,LARGE(K15:AU15,5),0)+IF(COUNT(K15:AU15)&gt;5,LARGE(K15:AU15,6),0)+IF(COUNT(K15:AU15)&gt;6,LARGE(K15:AU15,7),0)+IF(COUNT(K15:AU15)&gt;7,LARGE(K15:AU15,8),0)+IF(COUNT(K15:AU15)&gt;8,LARGE(K15:AU15,9),0)+IF(COUNT(K15:AU15)&gt;9,LARGE(K15:AU15,10),0)+IF(COUNT(K15:AU15)&gt;10,LARGE(K15:AU15,11),0)+IF(COUNT(K15:AU15)&gt;11,LARGE(K15:AU15,12),0)+IF(COUNT(K15:AU15)&gt;12,LARGE(K15:AU15,13),0)+IF(COUNT(K15:AU15)&gt;13,LARGE(K15:AU15,14),0)+IF(COUNT(K15:AU15)&gt;14,LARGE(K15:AU15,15),0)</f>
        <v>609</v>
      </c>
      <c r="E15" s="8">
        <f>IF(COUNT(K15:AU15)&lt;22,IF(COUNT(K15:AU15)&gt;14,(COUNT(K15:AU15)-15),0)*20,120)</f>
        <v>20</v>
      </c>
      <c r="F15" s="1">
        <f>D15+E15</f>
        <v>629</v>
      </c>
      <c r="G15" s="50" t="s">
        <v>117</v>
      </c>
      <c r="H15" s="50" t="s">
        <v>118</v>
      </c>
      <c r="I15" s="36">
        <v>21551</v>
      </c>
      <c r="J15" s="37" t="s">
        <v>119</v>
      </c>
      <c r="K15" s="9"/>
      <c r="L15" s="6">
        <v>21</v>
      </c>
      <c r="M15" s="9"/>
      <c r="N15" s="9"/>
      <c r="O15" s="9"/>
      <c r="P15" s="6"/>
      <c r="Q15" s="6">
        <v>42</v>
      </c>
      <c r="R15" s="9"/>
      <c r="S15" s="9">
        <v>38</v>
      </c>
      <c r="T15" s="6">
        <v>31</v>
      </c>
      <c r="U15" s="9"/>
      <c r="V15" s="9"/>
      <c r="W15" s="6">
        <v>44</v>
      </c>
      <c r="X15" s="9"/>
      <c r="Y15" s="9">
        <v>45</v>
      </c>
      <c r="Z15" s="9"/>
      <c r="AA15" s="9">
        <v>44</v>
      </c>
      <c r="AB15" s="6">
        <v>41</v>
      </c>
      <c r="AC15" s="9">
        <v>43</v>
      </c>
      <c r="AD15" s="9"/>
      <c r="AE15" s="9">
        <v>45</v>
      </c>
      <c r="AF15" s="9"/>
      <c r="AG15" s="9">
        <v>40</v>
      </c>
      <c r="AH15" s="9">
        <v>41</v>
      </c>
      <c r="AI15" s="9"/>
      <c r="AJ15" s="9"/>
      <c r="AK15" s="9">
        <v>42</v>
      </c>
      <c r="AL15" s="9"/>
      <c r="AM15" s="9"/>
      <c r="AN15" s="9"/>
      <c r="AO15" s="9"/>
      <c r="AP15" s="9">
        <v>44</v>
      </c>
      <c r="AQ15" s="9">
        <v>31</v>
      </c>
      <c r="AR15" s="9">
        <v>38</v>
      </c>
      <c r="AS15" s="9"/>
      <c r="AT15" s="9"/>
      <c r="AU15" s="9"/>
    </row>
    <row r="16" spans="1:47" s="10" customFormat="1" ht="13.5" customHeight="1">
      <c r="A16" s="6">
        <v>14</v>
      </c>
      <c r="B16" s="7">
        <f>SUM(K16:AU16)</f>
        <v>568</v>
      </c>
      <c r="C16" s="8">
        <f>COUNT(K16:AU16)</f>
        <v>14</v>
      </c>
      <c r="D16" s="8">
        <f>IF(COUNT(K16:AU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+IF(COUNT(K16:AU16)&gt;7,LARGE(K16:AU16,8),0)+IF(COUNT(K16:AU16)&gt;8,LARGE(K16:AU16,9),0)+IF(COUNT(K16:AU16)&gt;9,LARGE(K16:AU16,10),0)+IF(COUNT(K16:AU16)&gt;10,LARGE(K16:AU16,11),0)+IF(COUNT(K16:AU16)&gt;11,LARGE(K16:AU16,12),0)+IF(COUNT(K16:AU16)&gt;12,LARGE(K16:AU16,13),0)+IF(COUNT(K16:AU16)&gt;13,LARGE(K16:AU16,14),0)+IF(COUNT(K16:AU16)&gt;14,LARGE(K16:AU16,15),0)</f>
        <v>568</v>
      </c>
      <c r="E16" s="8">
        <f>IF(COUNT(K16:AU16)&lt;22,IF(COUNT(K16:AU16)&gt;14,(COUNT(K16:AU16)-15),0)*20,120)</f>
        <v>0</v>
      </c>
      <c r="F16" s="1">
        <f>D16+E16</f>
        <v>568</v>
      </c>
      <c r="G16" s="51" t="s">
        <v>88</v>
      </c>
      <c r="H16" s="51" t="s">
        <v>55</v>
      </c>
      <c r="I16" s="38">
        <v>1963</v>
      </c>
      <c r="J16" s="38" t="s">
        <v>70</v>
      </c>
      <c r="K16" s="9">
        <v>34</v>
      </c>
      <c r="L16" s="12"/>
      <c r="M16" s="12"/>
      <c r="N16" s="12">
        <v>30</v>
      </c>
      <c r="O16" s="12"/>
      <c r="P16" s="12"/>
      <c r="Q16" s="13">
        <v>44</v>
      </c>
      <c r="R16" s="9">
        <v>36</v>
      </c>
      <c r="S16" s="12"/>
      <c r="T16" s="13">
        <v>35</v>
      </c>
      <c r="U16" s="12"/>
      <c r="V16" s="13">
        <v>43</v>
      </c>
      <c r="W16" s="13"/>
      <c r="X16" s="12"/>
      <c r="Y16" s="12"/>
      <c r="Z16" s="13">
        <v>47</v>
      </c>
      <c r="AA16" s="13">
        <v>49</v>
      </c>
      <c r="AB16" s="13">
        <v>45</v>
      </c>
      <c r="AC16" s="14"/>
      <c r="AD16" s="15">
        <v>42</v>
      </c>
      <c r="AE16" s="15"/>
      <c r="AF16" s="15">
        <v>33</v>
      </c>
      <c r="AG16" s="15"/>
      <c r="AH16" s="15"/>
      <c r="AI16" s="15"/>
      <c r="AJ16" s="15"/>
      <c r="AK16" s="15"/>
      <c r="AL16" s="15"/>
      <c r="AM16" s="15"/>
      <c r="AN16" s="15"/>
      <c r="AO16" s="15">
        <v>44</v>
      </c>
      <c r="AP16" s="15"/>
      <c r="AQ16" s="15">
        <v>41</v>
      </c>
      <c r="AR16" s="15"/>
      <c r="AS16" s="15"/>
      <c r="AT16" s="15">
        <v>45</v>
      </c>
      <c r="AU16" s="9"/>
    </row>
    <row r="17" spans="1:47" s="10" customFormat="1" ht="13.5" customHeight="1">
      <c r="A17" s="6">
        <v>15</v>
      </c>
      <c r="B17" s="7">
        <f>SUM(K17:AU17)</f>
        <v>528</v>
      </c>
      <c r="C17" s="8">
        <f>COUNT(K17:AU17)</f>
        <v>12</v>
      </c>
      <c r="D17" s="8">
        <f>IF(COUNT(K17:AU17)&gt;0,LARGE(K17:AU17,1),0)+IF(COUNT(K17:AU17)&gt;1,LARGE(K17:AU17,2),0)+IF(COUNT(K17:AU17)&gt;2,LARGE(K17:AU17,3),0)+IF(COUNT(K17:AU17)&gt;3,LARGE(K17:AU17,4),0)+IF(COUNT(K17:AU17)&gt;4,LARGE(K17:AU17,5),0)+IF(COUNT(K17:AU17)&gt;5,LARGE(K17:AU17,6),0)+IF(COUNT(K17:AU17)&gt;6,LARGE(K17:AU17,7),0)+IF(COUNT(K17:AU17)&gt;7,LARGE(K17:AU17,8),0)+IF(COUNT(K17:AU17)&gt;8,LARGE(K17:AU17,9),0)+IF(COUNT(K17:AU17)&gt;9,LARGE(K17:AU17,10),0)+IF(COUNT(K17:AU17)&gt;10,LARGE(K17:AU17,11),0)+IF(COUNT(K17:AU17)&gt;11,LARGE(K17:AU17,12),0)+IF(COUNT(K17:AU17)&gt;12,LARGE(K17:AU17,13),0)+IF(COUNT(K17:AU17)&gt;13,LARGE(K17:AU17,14),0)+IF(COUNT(K17:AU17)&gt;14,LARGE(K17:AU17,15),0)</f>
        <v>528</v>
      </c>
      <c r="E17" s="8">
        <f>IF(COUNT(K17:AU17)&lt;22,IF(COUNT(K17:AU17)&gt;14,(COUNT(K17:AU17)-15),0)*20,120)</f>
        <v>0</v>
      </c>
      <c r="F17" s="1">
        <f>D17+E17</f>
        <v>528</v>
      </c>
      <c r="G17" s="49" t="s">
        <v>106</v>
      </c>
      <c r="H17" s="49" t="s">
        <v>107</v>
      </c>
      <c r="I17" s="36">
        <v>22647</v>
      </c>
      <c r="J17" s="37" t="s">
        <v>108</v>
      </c>
      <c r="K17" s="9">
        <v>47</v>
      </c>
      <c r="L17" s="6">
        <v>39</v>
      </c>
      <c r="M17" s="6"/>
      <c r="N17" s="9"/>
      <c r="O17" s="9">
        <v>39</v>
      </c>
      <c r="P17" s="9"/>
      <c r="Q17" s="9"/>
      <c r="R17" s="9">
        <v>49</v>
      </c>
      <c r="S17" s="9"/>
      <c r="T17" s="9"/>
      <c r="U17" s="9"/>
      <c r="V17" s="9"/>
      <c r="W17" s="9"/>
      <c r="X17" s="9"/>
      <c r="Y17" s="6">
        <v>46</v>
      </c>
      <c r="Z17" s="6">
        <v>49</v>
      </c>
      <c r="AA17" s="9"/>
      <c r="AB17" s="9"/>
      <c r="AC17" s="9"/>
      <c r="AD17" s="9"/>
      <c r="AE17" s="9"/>
      <c r="AF17" s="9"/>
      <c r="AG17" s="9">
        <v>49</v>
      </c>
      <c r="AH17" s="9"/>
      <c r="AI17" s="9"/>
      <c r="AJ17" s="9"/>
      <c r="AK17" s="9"/>
      <c r="AL17" s="9">
        <v>47</v>
      </c>
      <c r="AM17" s="9"/>
      <c r="AN17" s="9">
        <v>43</v>
      </c>
      <c r="AO17" s="9"/>
      <c r="AP17" s="9"/>
      <c r="AQ17" s="9">
        <v>33</v>
      </c>
      <c r="AR17" s="6">
        <v>41</v>
      </c>
      <c r="AS17" s="9"/>
      <c r="AT17" s="9">
        <v>46</v>
      </c>
      <c r="AU17" s="9"/>
    </row>
    <row r="18" spans="1:47" s="10" customFormat="1" ht="13.5" customHeight="1">
      <c r="A18" s="6">
        <v>16</v>
      </c>
      <c r="B18" s="7">
        <f>SUM(K18:AU18)</f>
        <v>516</v>
      </c>
      <c r="C18" s="8">
        <f>COUNT(K18:AU18)</f>
        <v>11</v>
      </c>
      <c r="D18" s="8">
        <f>IF(COUNT(K18:AU18)&gt;0,LARGE(K18:AU18,1),0)+IF(COUNT(K18:AU18)&gt;1,LARGE(K18:AU18,2),0)+IF(COUNT(K18:AU18)&gt;2,LARGE(K18:AU18,3),0)+IF(COUNT(K18:AU18)&gt;3,LARGE(K18:AU18,4),0)+IF(COUNT(K18:AU18)&gt;4,LARGE(K18:AU18,5),0)+IF(COUNT(K18:AU18)&gt;5,LARGE(K18:AU18,6),0)+IF(COUNT(K18:AU18)&gt;6,LARGE(K18:AU18,7),0)+IF(COUNT(K18:AU18)&gt;7,LARGE(K18:AU18,8),0)+IF(COUNT(K18:AU18)&gt;8,LARGE(K18:AU18,9),0)+IF(COUNT(K18:AU18)&gt;9,LARGE(K18:AU18,10),0)+IF(COUNT(K18:AU18)&gt;10,LARGE(K18:AU18,11),0)+IF(COUNT(K18:AU18)&gt;11,LARGE(K18:AU18,12),0)+IF(COUNT(K18:AU18)&gt;12,LARGE(K18:AU18,13),0)+IF(COUNT(K18:AU18)&gt;13,LARGE(K18:AU18,14),0)+IF(COUNT(K18:AU18)&gt;14,LARGE(K18:AU18,15),0)</f>
        <v>516</v>
      </c>
      <c r="E18" s="8">
        <f>IF(COUNT(K18:AU18)&lt;22,IF(COUNT(K18:AU18)&gt;14,(COUNT(K18:AU18)-15),0)*20,120)</f>
        <v>0</v>
      </c>
      <c r="F18" s="1">
        <f>D18+E18</f>
        <v>516</v>
      </c>
      <c r="G18" s="23" t="s">
        <v>164</v>
      </c>
      <c r="H18" s="23" t="s">
        <v>149</v>
      </c>
      <c r="I18" s="42">
        <v>1960</v>
      </c>
      <c r="J18" s="20" t="s">
        <v>165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47</v>
      </c>
      <c r="X18" s="12"/>
      <c r="Y18" s="11">
        <v>47</v>
      </c>
      <c r="Z18" s="12"/>
      <c r="AA18" s="12"/>
      <c r="AB18" s="13">
        <v>47</v>
      </c>
      <c r="AC18" s="12">
        <v>49</v>
      </c>
      <c r="AD18" s="12">
        <v>46</v>
      </c>
      <c r="AE18" s="12"/>
      <c r="AF18" s="12">
        <v>42</v>
      </c>
      <c r="AG18" s="12"/>
      <c r="AH18" s="12"/>
      <c r="AI18" s="12">
        <v>48</v>
      </c>
      <c r="AJ18" s="12"/>
      <c r="AK18" s="12"/>
      <c r="AL18" s="12"/>
      <c r="AM18" s="12"/>
      <c r="AN18" s="12"/>
      <c r="AO18" s="12"/>
      <c r="AP18" s="12">
        <v>45</v>
      </c>
      <c r="AQ18" s="12">
        <v>46</v>
      </c>
      <c r="AR18" s="12"/>
      <c r="AS18" s="12">
        <v>50</v>
      </c>
      <c r="AT18" s="12">
        <v>49</v>
      </c>
      <c r="AU18" s="9"/>
    </row>
    <row r="19" spans="1:47" s="10" customFormat="1" ht="13.5" customHeight="1">
      <c r="A19" s="6">
        <v>17</v>
      </c>
      <c r="B19" s="7">
        <f>SUM(K19:AU19)</f>
        <v>495</v>
      </c>
      <c r="C19" s="8">
        <f>COUNT(K19:AU19)</f>
        <v>15</v>
      </c>
      <c r="D19" s="8">
        <f>IF(COUNT(K19:AU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+IF(COUNT(K19:AU19)&gt;7,LARGE(K19:AU19,8),0)+IF(COUNT(K19:AU19)&gt;8,LARGE(K19:AU19,9),0)+IF(COUNT(K19:AU19)&gt;9,LARGE(K19:AU19,10),0)+IF(COUNT(K19:AU19)&gt;10,LARGE(K19:AU19,11),0)+IF(COUNT(K19:AU19)&gt;11,LARGE(K19:AU19,12),0)+IF(COUNT(K19:AU19)&gt;12,LARGE(K19:AU19,13),0)+IF(COUNT(K19:AU19)&gt;13,LARGE(K19:AU19,14),0)+IF(COUNT(K19:AU19)&gt;14,LARGE(K19:AU19,15),0)</f>
        <v>495</v>
      </c>
      <c r="E19" s="8">
        <f>IF(COUNT(K19:AU19)&lt;22,IF(COUNT(K19:AU19)&gt;14,(COUNT(K19:AU19)-15),0)*20,120)</f>
        <v>0</v>
      </c>
      <c r="F19" s="1">
        <f>D19+E19</f>
        <v>495</v>
      </c>
      <c r="G19" s="51" t="s">
        <v>154</v>
      </c>
      <c r="H19" s="51" t="s">
        <v>155</v>
      </c>
      <c r="I19" s="38">
        <v>1963</v>
      </c>
      <c r="J19" s="38" t="s">
        <v>156</v>
      </c>
      <c r="K19" s="12"/>
      <c r="L19" s="12"/>
      <c r="M19" s="12"/>
      <c r="N19" s="12"/>
      <c r="O19" s="12"/>
      <c r="P19" s="12"/>
      <c r="Q19" s="12"/>
      <c r="R19" s="12"/>
      <c r="S19" s="12"/>
      <c r="T19" s="13">
        <v>20</v>
      </c>
      <c r="U19" s="12"/>
      <c r="V19" s="12">
        <v>37</v>
      </c>
      <c r="W19" s="12">
        <v>31</v>
      </c>
      <c r="X19" s="12"/>
      <c r="Y19" s="13">
        <v>24</v>
      </c>
      <c r="Z19" s="12"/>
      <c r="AA19" s="12"/>
      <c r="AB19" s="13">
        <v>35</v>
      </c>
      <c r="AC19" s="12">
        <v>37</v>
      </c>
      <c r="AD19" s="12"/>
      <c r="AE19" s="12"/>
      <c r="AF19" s="12"/>
      <c r="AG19" s="12">
        <v>38</v>
      </c>
      <c r="AH19" s="12"/>
      <c r="AI19" s="13">
        <v>39</v>
      </c>
      <c r="AJ19" s="12">
        <v>38</v>
      </c>
      <c r="AK19" s="12">
        <v>39</v>
      </c>
      <c r="AL19" s="12">
        <v>32</v>
      </c>
      <c r="AM19" s="12"/>
      <c r="AN19" s="12">
        <v>39</v>
      </c>
      <c r="AO19" s="12"/>
      <c r="AP19" s="12"/>
      <c r="AQ19" s="12"/>
      <c r="AR19" s="13">
        <v>33</v>
      </c>
      <c r="AS19" s="12">
        <v>23</v>
      </c>
      <c r="AT19" s="12">
        <v>30</v>
      </c>
      <c r="AU19" s="9"/>
    </row>
    <row r="20" spans="1:47" s="10" customFormat="1" ht="13.5" customHeight="1">
      <c r="A20" s="6">
        <v>18</v>
      </c>
      <c r="B20" s="7">
        <f>SUM(K20:AU20)</f>
        <v>486</v>
      </c>
      <c r="C20" s="8">
        <f>COUNT(K20:AU20)</f>
        <v>15</v>
      </c>
      <c r="D20" s="8">
        <f>IF(COUNT(K20:AU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+IF(COUNT(K20:AU20)&gt;7,LARGE(K20:AU20,8),0)+IF(COUNT(K20:AU20)&gt;8,LARGE(K20:AU20,9),0)+IF(COUNT(K20:AU20)&gt;9,LARGE(K20:AU20,10),0)+IF(COUNT(K20:AU20)&gt;10,LARGE(K20:AU20,11),0)+IF(COUNT(K20:AU20)&gt;11,LARGE(K20:AU20,12),0)+IF(COUNT(K20:AU20)&gt;12,LARGE(K20:AU20,13),0)+IF(COUNT(K20:AU20)&gt;13,LARGE(K20:AU20,14),0)+IF(COUNT(K20:AU20)&gt;14,LARGE(K20:AU20,15),0)</f>
        <v>486</v>
      </c>
      <c r="E20" s="8">
        <f>IF(COUNT(K20:AU20)&lt;22,IF(COUNT(K20:AU20)&gt;14,(COUNT(K20:AU20)-15),0)*20,120)</f>
        <v>0</v>
      </c>
      <c r="F20" s="1">
        <f>D20+E20</f>
        <v>486</v>
      </c>
      <c r="G20" s="51" t="s">
        <v>47</v>
      </c>
      <c r="H20" s="51" t="s">
        <v>53</v>
      </c>
      <c r="I20" s="38">
        <v>1961</v>
      </c>
      <c r="J20" s="38" t="s">
        <v>48</v>
      </c>
      <c r="K20" s="11">
        <v>21</v>
      </c>
      <c r="L20" s="9"/>
      <c r="M20" s="9"/>
      <c r="N20" s="9"/>
      <c r="O20" s="9"/>
      <c r="P20" s="9">
        <v>34</v>
      </c>
      <c r="Q20" s="6">
        <v>37</v>
      </c>
      <c r="R20" s="9"/>
      <c r="S20" s="9"/>
      <c r="T20" s="6">
        <v>18</v>
      </c>
      <c r="U20" s="9"/>
      <c r="V20" s="9"/>
      <c r="W20" s="9"/>
      <c r="X20" s="9"/>
      <c r="Y20" s="9"/>
      <c r="Z20" s="6">
        <v>41</v>
      </c>
      <c r="AA20" s="6">
        <v>42</v>
      </c>
      <c r="AB20" s="9">
        <v>33</v>
      </c>
      <c r="AC20" s="9">
        <v>35</v>
      </c>
      <c r="AD20" s="9">
        <v>19</v>
      </c>
      <c r="AE20" s="9"/>
      <c r="AF20" s="9"/>
      <c r="AG20" s="9">
        <v>36</v>
      </c>
      <c r="AH20" s="9">
        <v>33</v>
      </c>
      <c r="AI20" s="9"/>
      <c r="AJ20" s="9">
        <v>39</v>
      </c>
      <c r="AK20" s="9">
        <v>34</v>
      </c>
      <c r="AL20" s="9">
        <v>28</v>
      </c>
      <c r="AM20" s="9"/>
      <c r="AN20" s="9">
        <v>36</v>
      </c>
      <c r="AO20" s="9"/>
      <c r="AP20" s="9"/>
      <c r="AQ20" s="9"/>
      <c r="AR20" s="9"/>
      <c r="AS20" s="9"/>
      <c r="AT20" s="9"/>
      <c r="AU20" s="9"/>
    </row>
    <row r="21" spans="1:47" s="10" customFormat="1" ht="13.5" customHeight="1">
      <c r="A21" s="6">
        <v>19</v>
      </c>
      <c r="B21" s="7">
        <f>SUM(K21:AU21)</f>
        <v>485</v>
      </c>
      <c r="C21" s="8">
        <f>COUNT(K21:AU21)</f>
        <v>10</v>
      </c>
      <c r="D21" s="8">
        <f>IF(COUNT(K21:AU21)&gt;0,LARGE(K21:AU21,1),0)+IF(COUNT(K21:AU21)&gt;1,LARGE(K21:AU21,2),0)+IF(COUNT(K21:AU21)&gt;2,LARGE(K21:AU21,3),0)+IF(COUNT(K21:AU21)&gt;3,LARGE(K21:AU21,4),0)+IF(COUNT(K21:AU21)&gt;4,LARGE(K21:AU21,5),0)+IF(COUNT(K21:AU21)&gt;5,LARGE(K21:AU21,6),0)+IF(COUNT(K21:AU21)&gt;6,LARGE(K21:AU21,7),0)+IF(COUNT(K21:AU21)&gt;7,LARGE(K21:AU21,8),0)+IF(COUNT(K21:AU21)&gt;8,LARGE(K21:AU21,9),0)+IF(COUNT(K21:AU21)&gt;9,LARGE(K21:AU21,10),0)+IF(COUNT(K21:AU21)&gt;10,LARGE(K21:AU21,11),0)+IF(COUNT(K21:AU21)&gt;11,LARGE(K21:AU21,12),0)+IF(COUNT(K21:AU21)&gt;12,LARGE(K21:AU21,13),0)+IF(COUNT(K21:AU21)&gt;13,LARGE(K21:AU21,14),0)+IF(COUNT(K21:AU21)&gt;14,LARGE(K21:AU21,15),0)</f>
        <v>485</v>
      </c>
      <c r="E21" s="8">
        <f>IF(COUNT(K21:AU21)&lt;22,IF(COUNT(K21:AU21)&gt;14,(COUNT(K21:AU21)-15),0)*20,120)</f>
        <v>0</v>
      </c>
      <c r="F21" s="1">
        <f>D21+E21</f>
        <v>485</v>
      </c>
      <c r="G21" s="53" t="s">
        <v>140</v>
      </c>
      <c r="H21" s="51" t="s">
        <v>66</v>
      </c>
      <c r="I21" s="40">
        <v>1963</v>
      </c>
      <c r="J21" s="40" t="s">
        <v>141</v>
      </c>
      <c r="K21" s="9"/>
      <c r="L21" s="9"/>
      <c r="M21" s="9">
        <v>50</v>
      </c>
      <c r="N21" s="6"/>
      <c r="O21" s="9">
        <v>45</v>
      </c>
      <c r="P21" s="9">
        <v>49</v>
      </c>
      <c r="Q21" s="9">
        <v>50</v>
      </c>
      <c r="R21" s="9"/>
      <c r="S21" s="9">
        <v>47</v>
      </c>
      <c r="T21" s="6">
        <v>45</v>
      </c>
      <c r="U21" s="9">
        <v>49</v>
      </c>
      <c r="V21" s="9">
        <v>50</v>
      </c>
      <c r="W21" s="9">
        <v>50</v>
      </c>
      <c r="X21" s="9"/>
      <c r="Y21" s="9">
        <v>50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10" customFormat="1" ht="13.5" customHeight="1">
      <c r="A22" s="6">
        <v>20</v>
      </c>
      <c r="B22" s="7">
        <f>SUM(K22:AU22)</f>
        <v>474</v>
      </c>
      <c r="C22" s="8">
        <f>COUNT(K22:AU22)</f>
        <v>10</v>
      </c>
      <c r="D22" s="8">
        <f>IF(COUNT(K22:AU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+IF(COUNT(K22:AU22)&gt;7,LARGE(K22:AU22,8),0)+IF(COUNT(K22:AU22)&gt;8,LARGE(K22:AU22,9),0)+IF(COUNT(K22:AU22)&gt;9,LARGE(K22:AU22,10),0)+IF(COUNT(K22:AU22)&gt;10,LARGE(K22:AU22,11),0)+IF(COUNT(K22:AU22)&gt;11,LARGE(K22:AU22,12),0)+IF(COUNT(K22:AU22)&gt;12,LARGE(K22:AU22,13),0)+IF(COUNT(K22:AU22)&gt;13,LARGE(K22:AU22,14),0)+IF(COUNT(K22:AU22)&gt;14,LARGE(K22:AU22,15),0)</f>
        <v>474</v>
      </c>
      <c r="E22" s="8">
        <f>IF(COUNT(K22:AU22)&lt;22,IF(COUNT(K22:AU22)&gt;14,(COUNT(K22:AU22)-15),0)*20,120)</f>
        <v>0</v>
      </c>
      <c r="F22" s="1">
        <f>D22+E22</f>
        <v>474</v>
      </c>
      <c r="G22" s="23" t="s">
        <v>81</v>
      </c>
      <c r="H22" s="23" t="s">
        <v>82</v>
      </c>
      <c r="I22" s="38">
        <v>1963</v>
      </c>
      <c r="J22" s="38" t="s">
        <v>83</v>
      </c>
      <c r="K22" s="9">
        <v>50</v>
      </c>
      <c r="L22" s="9"/>
      <c r="M22" s="9"/>
      <c r="N22" s="9"/>
      <c r="O22" s="9">
        <v>42</v>
      </c>
      <c r="P22" s="9"/>
      <c r="Q22" s="9"/>
      <c r="R22" s="9"/>
      <c r="S22" s="9">
        <v>49</v>
      </c>
      <c r="T22" s="6">
        <v>44</v>
      </c>
      <c r="U22" s="9"/>
      <c r="V22" s="9"/>
      <c r="W22" s="9"/>
      <c r="X22" s="9"/>
      <c r="Y22" s="9"/>
      <c r="Z22" s="9"/>
      <c r="AA22" s="9"/>
      <c r="AB22" s="6">
        <v>48</v>
      </c>
      <c r="AC22" s="9"/>
      <c r="AD22" s="9">
        <v>47</v>
      </c>
      <c r="AE22" s="9"/>
      <c r="AF22" s="9"/>
      <c r="AG22" s="9"/>
      <c r="AH22" s="9"/>
      <c r="AI22" s="9"/>
      <c r="AJ22" s="9"/>
      <c r="AK22" s="9">
        <v>48</v>
      </c>
      <c r="AL22" s="9"/>
      <c r="AM22" s="9"/>
      <c r="AN22" s="9"/>
      <c r="AO22" s="9"/>
      <c r="AP22" s="9">
        <v>50</v>
      </c>
      <c r="AQ22" s="9"/>
      <c r="AR22" s="9">
        <v>49</v>
      </c>
      <c r="AS22" s="9">
        <v>47</v>
      </c>
      <c r="AT22" s="9"/>
      <c r="AU22" s="9"/>
    </row>
    <row r="23" spans="1:47" s="10" customFormat="1" ht="13.5" customHeight="1">
      <c r="A23" s="6">
        <v>21</v>
      </c>
      <c r="B23" s="7">
        <f>SUM(K23:AU23)</f>
        <v>468</v>
      </c>
      <c r="C23" s="8">
        <f>COUNT(K23:AU23)</f>
        <v>15</v>
      </c>
      <c r="D23" s="8">
        <f>IF(COUNT(K23:AU23)&gt;0,LARGE(K23:AU23,1),0)+IF(COUNT(K23:AU23)&gt;1,LARGE(K23:AU23,2),0)+IF(COUNT(K23:AU23)&gt;2,LARGE(K23:AU23,3),0)+IF(COUNT(K23:AU23)&gt;3,LARGE(K23:AU23,4),0)+IF(COUNT(K23:AU23)&gt;4,LARGE(K23:AU23,5),0)+IF(COUNT(K23:AU23)&gt;5,LARGE(K23:AU23,6),0)+IF(COUNT(K23:AU23)&gt;6,LARGE(K23:AU23,7),0)+IF(COUNT(K23:AU23)&gt;7,LARGE(K23:AU23,8),0)+IF(COUNT(K23:AU23)&gt;8,LARGE(K23:AU23,9),0)+IF(COUNT(K23:AU23)&gt;9,LARGE(K23:AU23,10),0)+IF(COUNT(K23:AU23)&gt;10,LARGE(K23:AU23,11),0)+IF(COUNT(K23:AU23)&gt;11,LARGE(K23:AU23,12),0)+IF(COUNT(K23:AU23)&gt;12,LARGE(K23:AU23,13),0)+IF(COUNT(K23:AU23)&gt;13,LARGE(K23:AU23,14),0)+IF(COUNT(K23:AU23)&gt;14,LARGE(K23:AU23,15),0)</f>
        <v>468</v>
      </c>
      <c r="E23" s="8">
        <f>IF(COUNT(K23:AU23)&lt;22,IF(COUNT(K23:AU23)&gt;14,(COUNT(K23:AU23)-15),0)*20,120)</f>
        <v>0</v>
      </c>
      <c r="F23" s="1">
        <f>D23+E23</f>
        <v>468</v>
      </c>
      <c r="G23" s="52" t="s">
        <v>46</v>
      </c>
      <c r="H23" s="52" t="s">
        <v>51</v>
      </c>
      <c r="I23" s="38">
        <v>1960</v>
      </c>
      <c r="J23" s="38" t="s">
        <v>87</v>
      </c>
      <c r="K23" s="11">
        <v>35</v>
      </c>
      <c r="L23" s="12"/>
      <c r="M23" s="13">
        <v>42</v>
      </c>
      <c r="N23" s="12">
        <v>20</v>
      </c>
      <c r="O23" s="12"/>
      <c r="P23" s="12">
        <v>37</v>
      </c>
      <c r="Q23" s="12"/>
      <c r="R23" s="12">
        <v>29</v>
      </c>
      <c r="S23" s="12"/>
      <c r="T23" s="12"/>
      <c r="U23" s="12"/>
      <c r="V23" s="13"/>
      <c r="W23" s="13">
        <v>44</v>
      </c>
      <c r="X23" s="12"/>
      <c r="Y23" s="12">
        <v>39</v>
      </c>
      <c r="Z23" s="13"/>
      <c r="AA23" s="12"/>
      <c r="AB23" s="12">
        <v>43</v>
      </c>
      <c r="AC23" s="12"/>
      <c r="AD23" s="12">
        <v>25</v>
      </c>
      <c r="AE23" s="12"/>
      <c r="AF23" s="12">
        <v>13</v>
      </c>
      <c r="AG23" s="12"/>
      <c r="AH23" s="12"/>
      <c r="AI23" s="12"/>
      <c r="AJ23" s="12">
        <v>16</v>
      </c>
      <c r="AK23" s="12"/>
      <c r="AL23" s="12">
        <v>34</v>
      </c>
      <c r="AM23" s="12">
        <v>36</v>
      </c>
      <c r="AN23" s="12"/>
      <c r="AO23" s="12"/>
      <c r="AP23" s="12"/>
      <c r="AQ23" s="12">
        <v>29</v>
      </c>
      <c r="AR23" s="12"/>
      <c r="AS23" s="12">
        <v>26</v>
      </c>
      <c r="AT23" s="12"/>
      <c r="AU23" s="9"/>
    </row>
    <row r="24" spans="1:47" s="10" customFormat="1" ht="13.5" customHeight="1">
      <c r="A24" s="6">
        <v>22</v>
      </c>
      <c r="B24" s="7">
        <f>SUM(K24:AU24)</f>
        <v>368</v>
      </c>
      <c r="C24" s="8">
        <f>COUNT(K24:AU24)</f>
        <v>11</v>
      </c>
      <c r="D24" s="8">
        <f>IF(COUNT(K24:AU24)&gt;0,LARGE(K24:AU24,1),0)+IF(COUNT(K24:AU24)&gt;1,LARGE(K24:AU24,2),0)+IF(COUNT(K24:AU24)&gt;2,LARGE(K24:AU24,3),0)+IF(COUNT(K24:AU24)&gt;3,LARGE(K24:AU24,4),0)+IF(COUNT(K24:AU24)&gt;4,LARGE(K24:AU24,5),0)+IF(COUNT(K24:AU24)&gt;5,LARGE(K24:AU24,6),0)+IF(COUNT(K24:AU24)&gt;6,LARGE(K24:AU24,7),0)+IF(COUNT(K24:AU24)&gt;7,LARGE(K24:AU24,8),0)+IF(COUNT(K24:AU24)&gt;8,LARGE(K24:AU24,9),0)+IF(COUNT(K24:AU24)&gt;9,LARGE(K24:AU24,10),0)+IF(COUNT(K24:AU24)&gt;10,LARGE(K24:AU24,11),0)+IF(COUNT(K24:AU24)&gt;11,LARGE(K24:AU24,12),0)+IF(COUNT(K24:AU24)&gt;12,LARGE(K24:AU24,13),0)+IF(COUNT(K24:AU24)&gt;13,LARGE(K24:AU24,14),0)+IF(COUNT(K24:AU24)&gt;14,LARGE(K24:AU24,15),0)</f>
        <v>368</v>
      </c>
      <c r="E24" s="8">
        <f>IF(COUNT(K24:AU24)&lt;22,IF(COUNT(K24:AU24)&gt;14,(COUNT(K24:AU24)-15),0)*20,120)</f>
        <v>0</v>
      </c>
      <c r="F24" s="1">
        <f>D24+E24</f>
        <v>368</v>
      </c>
      <c r="G24" s="51" t="s">
        <v>50</v>
      </c>
      <c r="H24" s="51" t="s">
        <v>93</v>
      </c>
      <c r="I24" s="38">
        <v>1962</v>
      </c>
      <c r="J24" s="38"/>
      <c r="K24" s="11">
        <v>25</v>
      </c>
      <c r="L24" s="6">
        <v>9</v>
      </c>
      <c r="M24" s="9"/>
      <c r="N24" s="9"/>
      <c r="O24" s="9"/>
      <c r="P24" s="9"/>
      <c r="Q24" s="6">
        <v>41</v>
      </c>
      <c r="R24" s="9">
        <v>24</v>
      </c>
      <c r="S24" s="9">
        <v>29</v>
      </c>
      <c r="T24" s="9"/>
      <c r="U24" s="9"/>
      <c r="V24" s="9"/>
      <c r="W24" s="9"/>
      <c r="X24" s="9"/>
      <c r="Y24" s="6">
        <v>33</v>
      </c>
      <c r="Z24" s="9"/>
      <c r="AA24" s="6">
        <v>46</v>
      </c>
      <c r="AB24" s="9"/>
      <c r="AC24" s="9"/>
      <c r="AD24" s="9"/>
      <c r="AE24" s="9"/>
      <c r="AF24" s="9"/>
      <c r="AG24" s="9"/>
      <c r="AH24" s="9">
        <v>40</v>
      </c>
      <c r="AI24" s="9">
        <v>41</v>
      </c>
      <c r="AJ24" s="9">
        <v>42</v>
      </c>
      <c r="AK24" s="9"/>
      <c r="AL24" s="9"/>
      <c r="AM24" s="9">
        <v>38</v>
      </c>
      <c r="AN24" s="9"/>
      <c r="AO24" s="9"/>
      <c r="AP24" s="9"/>
      <c r="AQ24" s="9"/>
      <c r="AR24" s="9"/>
      <c r="AS24" s="9"/>
      <c r="AT24" s="9"/>
      <c r="AU24" s="9"/>
    </row>
    <row r="25" spans="1:47" s="10" customFormat="1" ht="13.5" customHeight="1">
      <c r="A25" s="6">
        <v>23</v>
      </c>
      <c r="B25" s="7">
        <f>SUM(K25:AU25)</f>
        <v>346</v>
      </c>
      <c r="C25" s="8">
        <f>COUNT(K25:AU25)</f>
        <v>12</v>
      </c>
      <c r="D25" s="8">
        <f>IF(COUNT(K25:AU25)&gt;0,LARGE(K25:AU25,1),0)+IF(COUNT(K25:AU25)&gt;1,LARGE(K25:AU25,2),0)+IF(COUNT(K25:AU25)&gt;2,LARGE(K25:AU25,3),0)+IF(COUNT(K25:AU25)&gt;3,LARGE(K25:AU25,4),0)+IF(COUNT(K25:AU25)&gt;4,LARGE(K25:AU25,5),0)+IF(COUNT(K25:AU25)&gt;5,LARGE(K25:AU25,6),0)+IF(COUNT(K25:AU25)&gt;6,LARGE(K25:AU25,7),0)+IF(COUNT(K25:AU25)&gt;7,LARGE(K25:AU25,8),0)+IF(COUNT(K25:AU25)&gt;8,LARGE(K25:AU25,9),0)+IF(COUNT(K25:AU25)&gt;9,LARGE(K25:AU25,10),0)+IF(COUNT(K25:AU25)&gt;10,LARGE(K25:AU25,11),0)+IF(COUNT(K25:AU25)&gt;11,LARGE(K25:AU25,12),0)+IF(COUNT(K25:AU25)&gt;12,LARGE(K25:AU25,13),0)+IF(COUNT(K25:AU25)&gt;13,LARGE(K25:AU25,14),0)+IF(COUNT(K25:AU25)&gt;14,LARGE(K25:AU25,15),0)</f>
        <v>346</v>
      </c>
      <c r="E25" s="8">
        <f>IF(COUNT(K25:AU25)&lt;22,IF(COUNT(K25:AU25)&gt;14,(COUNT(K25:AU25)-15),0)*20,120)</f>
        <v>0</v>
      </c>
      <c r="F25" s="1">
        <f>D25+E25</f>
        <v>346</v>
      </c>
      <c r="G25" s="23" t="s">
        <v>63</v>
      </c>
      <c r="H25" s="23" t="s">
        <v>64</v>
      </c>
      <c r="I25" s="38">
        <v>1959</v>
      </c>
      <c r="J25" s="38" t="s">
        <v>45</v>
      </c>
      <c r="K25" s="9">
        <v>22</v>
      </c>
      <c r="L25" s="9"/>
      <c r="M25" s="6"/>
      <c r="N25" s="9">
        <v>9</v>
      </c>
      <c r="O25" s="9">
        <v>21</v>
      </c>
      <c r="P25" s="9"/>
      <c r="Q25" s="9"/>
      <c r="R25" s="9"/>
      <c r="S25" s="9"/>
      <c r="T25" s="9"/>
      <c r="U25" s="9"/>
      <c r="V25" s="9"/>
      <c r="W25" s="6"/>
      <c r="X25" s="9"/>
      <c r="Y25" s="6">
        <v>26</v>
      </c>
      <c r="Z25" s="6"/>
      <c r="AA25" s="19">
        <v>39</v>
      </c>
      <c r="AB25" s="9"/>
      <c r="AC25" s="9"/>
      <c r="AD25" s="9">
        <v>22</v>
      </c>
      <c r="AE25" s="9"/>
      <c r="AF25" s="9"/>
      <c r="AG25" s="9"/>
      <c r="AH25" s="9"/>
      <c r="AI25" s="9"/>
      <c r="AJ25" s="9"/>
      <c r="AK25" s="9">
        <v>35</v>
      </c>
      <c r="AL25" s="9">
        <v>33</v>
      </c>
      <c r="AM25" s="9"/>
      <c r="AN25" s="9"/>
      <c r="AO25" s="6">
        <v>44</v>
      </c>
      <c r="AP25" s="6">
        <v>42</v>
      </c>
      <c r="AQ25" s="9">
        <v>25</v>
      </c>
      <c r="AR25" s="9"/>
      <c r="AS25" s="9"/>
      <c r="AT25" s="9">
        <v>28</v>
      </c>
      <c r="AU25" s="9"/>
    </row>
    <row r="26" spans="1:47" s="10" customFormat="1" ht="13.5" customHeight="1">
      <c r="A26" s="6">
        <v>24</v>
      </c>
      <c r="B26" s="7">
        <f>SUM(K26:AU26)</f>
        <v>314</v>
      </c>
      <c r="C26" s="8">
        <f>COUNT(K26:AU26)</f>
        <v>11</v>
      </c>
      <c r="D26" s="8">
        <f>IF(COUNT(K26:AU26)&gt;0,LARGE(K26:AU26,1),0)+IF(COUNT(K26:AU26)&gt;1,LARGE(K26:AU26,2),0)+IF(COUNT(K26:AU26)&gt;2,LARGE(K26:AU26,3),0)+IF(COUNT(K26:AU26)&gt;3,LARGE(K26:AU26,4),0)+IF(COUNT(K26:AU26)&gt;4,LARGE(K26:AU26,5),0)+IF(COUNT(K26:AU26)&gt;5,LARGE(K26:AU26,6),0)+IF(COUNT(K26:AU26)&gt;6,LARGE(K26:AU26,7),0)+IF(COUNT(K26:AU26)&gt;7,LARGE(K26:AU26,8),0)+IF(COUNT(K26:AU26)&gt;8,LARGE(K26:AU26,9),0)+IF(COUNT(K26:AU26)&gt;9,LARGE(K26:AU26,10),0)+IF(COUNT(K26:AU26)&gt;10,LARGE(K26:AU26,11),0)+IF(COUNT(K26:AU26)&gt;11,LARGE(K26:AU26,12),0)+IF(COUNT(K26:AU26)&gt;12,LARGE(K26:AU26,13),0)+IF(COUNT(K26:AU26)&gt;13,LARGE(K26:AU26,14),0)+IF(COUNT(K26:AU26)&gt;14,LARGE(K26:AU26,15),0)</f>
        <v>314</v>
      </c>
      <c r="E26" s="8">
        <f>IF(COUNT(K26:AU26)&lt;22,IF(COUNT(K26:AU26)&gt;14,(COUNT(K26:AU26)-15),0)*20,120)</f>
        <v>0</v>
      </c>
      <c r="F26" s="1">
        <f>D26+E26</f>
        <v>314</v>
      </c>
      <c r="G26" s="23" t="s">
        <v>94</v>
      </c>
      <c r="H26" s="23" t="s">
        <v>65</v>
      </c>
      <c r="I26" s="38">
        <v>1961</v>
      </c>
      <c r="J26" s="38" t="s">
        <v>95</v>
      </c>
      <c r="K26" s="11">
        <v>17</v>
      </c>
      <c r="L26" s="9"/>
      <c r="M26" s="6">
        <v>27</v>
      </c>
      <c r="N26" s="6"/>
      <c r="O26" s="9"/>
      <c r="P26" s="9">
        <v>33</v>
      </c>
      <c r="Q26" s="9"/>
      <c r="R26" s="9"/>
      <c r="S26" s="9"/>
      <c r="T26" s="9"/>
      <c r="U26" s="9"/>
      <c r="V26" s="9"/>
      <c r="W26" s="6">
        <v>29</v>
      </c>
      <c r="X26" s="9"/>
      <c r="Y26" s="9"/>
      <c r="Z26" s="9"/>
      <c r="AA26" s="9"/>
      <c r="AB26" s="9">
        <v>40</v>
      </c>
      <c r="AC26" s="9"/>
      <c r="AD26" s="9">
        <v>16</v>
      </c>
      <c r="AE26" s="9"/>
      <c r="AF26" s="9"/>
      <c r="AG26" s="9"/>
      <c r="AH26" s="9"/>
      <c r="AI26" s="9">
        <v>35</v>
      </c>
      <c r="AJ26" s="9">
        <v>36</v>
      </c>
      <c r="AK26" s="9"/>
      <c r="AL26" s="9">
        <v>27</v>
      </c>
      <c r="AM26" s="9"/>
      <c r="AN26" s="9">
        <v>34</v>
      </c>
      <c r="AO26" s="9"/>
      <c r="AP26" s="9"/>
      <c r="AQ26" s="9"/>
      <c r="AR26" s="9"/>
      <c r="AS26" s="9">
        <v>20</v>
      </c>
      <c r="AT26" s="9"/>
      <c r="AU26" s="12"/>
    </row>
    <row r="27" spans="1:47" s="10" customFormat="1" ht="13.5" customHeight="1">
      <c r="A27" s="6"/>
      <c r="B27" s="7"/>
      <c r="C27" s="8"/>
      <c r="D27" s="8"/>
      <c r="E27" s="8"/>
      <c r="F27" s="1"/>
      <c r="G27" s="23"/>
      <c r="H27" s="23"/>
      <c r="I27" s="38"/>
      <c r="J27" s="38"/>
      <c r="K27" s="9"/>
      <c r="L27" s="9"/>
      <c r="M27" s="9"/>
      <c r="N27" s="9"/>
      <c r="O27" s="9"/>
      <c r="P27" s="9"/>
      <c r="Q27" s="9"/>
      <c r="R27" s="9"/>
      <c r="S27" s="9"/>
      <c r="T27" s="6"/>
      <c r="U27" s="9"/>
      <c r="V27" s="9"/>
      <c r="W27" s="9"/>
      <c r="X27" s="9"/>
      <c r="Y27" s="9"/>
      <c r="Z27" s="9"/>
      <c r="AA27" s="9"/>
      <c r="AB27" s="6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2"/>
    </row>
    <row r="28" spans="1:47" s="10" customFormat="1" ht="13.5" customHeight="1">
      <c r="A28" s="6"/>
      <c r="B28" s="7"/>
      <c r="C28" s="8"/>
      <c r="D28" s="8"/>
      <c r="E28" s="8"/>
      <c r="F28" s="1"/>
      <c r="G28" s="23"/>
      <c r="H28" s="23"/>
      <c r="I28" s="38"/>
      <c r="J28" s="38"/>
      <c r="K28" s="9"/>
      <c r="L28" s="9"/>
      <c r="M28" s="9"/>
      <c r="N28" s="9"/>
      <c r="O28" s="9"/>
      <c r="P28" s="9"/>
      <c r="Q28" s="9"/>
      <c r="R28" s="9"/>
      <c r="S28" s="9"/>
      <c r="T28" s="6"/>
      <c r="U28" s="9"/>
      <c r="V28" s="9"/>
      <c r="W28" s="9"/>
      <c r="X28" s="9"/>
      <c r="Y28" s="9"/>
      <c r="Z28" s="9"/>
      <c r="AA28" s="9"/>
      <c r="AB28" s="6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2"/>
    </row>
    <row r="29" spans="1:47" s="10" customFormat="1" ht="13.5" customHeight="1">
      <c r="A29" s="6"/>
      <c r="B29" s="7">
        <f>SUM(K29:AU29)</f>
        <v>304</v>
      </c>
      <c r="C29" s="8">
        <f>COUNT(K29:AU29)</f>
        <v>8</v>
      </c>
      <c r="D29" s="8">
        <f>IF(COUNT(K29:AU29)&gt;0,LARGE(K29:AU29,1),0)+IF(COUNT(K29:AU29)&gt;1,LARGE(K29:AU29,2),0)+IF(COUNT(K29:AU29)&gt;2,LARGE(K29:AU29,3),0)+IF(COUNT(K29:AU29)&gt;3,LARGE(K29:AU29,4),0)+IF(COUNT(K29:AU29)&gt;4,LARGE(K29:AU29,5),0)+IF(COUNT(K29:AU29)&gt;5,LARGE(K29:AU29,6),0)+IF(COUNT(K29:AU29)&gt;6,LARGE(K29:AU29,7),0)+IF(COUNT(K29:AU29)&gt;7,LARGE(K29:AU29,8),0)+IF(COUNT(K29:AU29)&gt;8,LARGE(K29:AU29,9),0)+IF(COUNT(K29:AU29)&gt;9,LARGE(K29:AU29,10),0)+IF(COUNT(K29:AU29)&gt;10,LARGE(K29:AU29,11),0)+IF(COUNT(K29:AU29)&gt;11,LARGE(K29:AU29,12),0)+IF(COUNT(K29:AU29)&gt;12,LARGE(K29:AU29,13),0)+IF(COUNT(K29:AU29)&gt;13,LARGE(K29:AU29,14),0)+IF(COUNT(K29:AU29)&gt;14,LARGE(K29:AU29,15),0)</f>
        <v>304</v>
      </c>
      <c r="E29" s="8">
        <f>IF(COUNT(K29:AU29)&lt;22,IF(COUNT(K29:AU29)&gt;14,(COUNT(K29:AU29)-15),0)*20,120)</f>
        <v>0</v>
      </c>
      <c r="F29" s="1">
        <f>D29+E29</f>
        <v>304</v>
      </c>
      <c r="G29" s="23" t="s">
        <v>89</v>
      </c>
      <c r="H29" s="23" t="s">
        <v>90</v>
      </c>
      <c r="I29" s="38">
        <v>1963</v>
      </c>
      <c r="J29" s="38" t="s">
        <v>91</v>
      </c>
      <c r="K29" s="11">
        <v>33</v>
      </c>
      <c r="L29" s="9"/>
      <c r="M29" s="9"/>
      <c r="N29" s="9"/>
      <c r="O29" s="9">
        <v>26</v>
      </c>
      <c r="P29" s="6"/>
      <c r="Q29" s="9"/>
      <c r="R29" s="9"/>
      <c r="S29" s="9"/>
      <c r="T29" s="9"/>
      <c r="U29" s="9">
        <v>38</v>
      </c>
      <c r="V29" s="9"/>
      <c r="W29" s="9"/>
      <c r="X29" s="9">
        <v>45</v>
      </c>
      <c r="Y29" s="9">
        <v>43</v>
      </c>
      <c r="Z29" s="9"/>
      <c r="AA29" s="9"/>
      <c r="AB29" s="9"/>
      <c r="AC29" s="9"/>
      <c r="AD29" s="9"/>
      <c r="AE29" s="9">
        <v>39</v>
      </c>
      <c r="AF29" s="9"/>
      <c r="AG29" s="9">
        <v>46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>
        <v>34</v>
      </c>
      <c r="AT29" s="9"/>
      <c r="AU29" s="9"/>
    </row>
    <row r="30" spans="1:47" s="10" customFormat="1" ht="13.5" customHeight="1">
      <c r="A30" s="6"/>
      <c r="B30" s="7">
        <f>SUM(K30:AU30)</f>
        <v>311</v>
      </c>
      <c r="C30" s="8">
        <f>COUNT(K30:AU30)</f>
        <v>8</v>
      </c>
      <c r="D30" s="8">
        <f>IF(COUNT(K30:AU30)&gt;0,LARGE(K30:AU30,1),0)+IF(COUNT(K30:AU30)&gt;1,LARGE(K30:AU30,2),0)+IF(COUNT(K30:AU30)&gt;2,LARGE(K30:AU30,3),0)+IF(COUNT(K30:AU30)&gt;3,LARGE(K30:AU30,4),0)+IF(COUNT(K30:AU30)&gt;4,LARGE(K30:AU30,5),0)+IF(COUNT(K30:AU30)&gt;5,LARGE(K30:AU30,6),0)+IF(COUNT(K30:AU30)&gt;6,LARGE(K30:AU30,7),0)+IF(COUNT(K30:AU30)&gt;7,LARGE(K30:AU30,8),0)+IF(COUNT(K30:AU30)&gt;8,LARGE(K30:AU30,9),0)+IF(COUNT(K30:AU30)&gt;9,LARGE(K30:AU30,10),0)+IF(COUNT(K30:AU30)&gt;10,LARGE(K30:AU30,11),0)+IF(COUNT(K30:AU30)&gt;11,LARGE(K30:AU30,12),0)+IF(COUNT(K30:AU30)&gt;12,LARGE(K30:AU30,13),0)+IF(COUNT(K30:AU30)&gt;13,LARGE(K30:AU30,14),0)+IF(COUNT(K30:AU30)&gt;14,LARGE(K30:AU30,15),0)</f>
        <v>311</v>
      </c>
      <c r="E30" s="8">
        <f>IF(COUNT(K30:AU30)&lt;22,IF(COUNT(K30:AU30)&gt;14,(COUNT(K30:AU30)-15),0)*20,120)</f>
        <v>0</v>
      </c>
      <c r="F30" s="1">
        <f>D30+E30</f>
        <v>311</v>
      </c>
      <c r="G30" s="54" t="s">
        <v>134</v>
      </c>
      <c r="H30" s="54" t="s">
        <v>120</v>
      </c>
      <c r="I30" s="36">
        <v>23012</v>
      </c>
      <c r="J30" s="37" t="s">
        <v>135</v>
      </c>
      <c r="K30" s="9"/>
      <c r="L30" s="9">
        <v>37</v>
      </c>
      <c r="M30" s="9"/>
      <c r="N30" s="6"/>
      <c r="O30" s="9"/>
      <c r="P30" s="6"/>
      <c r="Q30" s="9">
        <v>44</v>
      </c>
      <c r="R30" s="9"/>
      <c r="S30" s="9">
        <v>33</v>
      </c>
      <c r="T30" s="9"/>
      <c r="U30" s="9">
        <v>37</v>
      </c>
      <c r="V30" s="9"/>
      <c r="W30" s="9">
        <v>43</v>
      </c>
      <c r="X30" s="9"/>
      <c r="Y30" s="9">
        <v>34</v>
      </c>
      <c r="Z30" s="9"/>
      <c r="AA30" s="9"/>
      <c r="AB30" s="6">
        <v>43</v>
      </c>
      <c r="AC30" s="9"/>
      <c r="AD30" s="9"/>
      <c r="AE30" s="9"/>
      <c r="AF30" s="9"/>
      <c r="AG30" s="9"/>
      <c r="AH30" s="9"/>
      <c r="AI30" s="9"/>
      <c r="AJ30" s="9"/>
      <c r="AK30" s="9">
        <v>40</v>
      </c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0" customFormat="1" ht="13.5" customHeight="1">
      <c r="A31" s="6"/>
      <c r="B31" s="7">
        <f>SUM(K31:AU31)</f>
        <v>336</v>
      </c>
      <c r="C31" s="8">
        <f>COUNT(K31:AU31)</f>
        <v>8</v>
      </c>
      <c r="D31" s="8">
        <f>IF(COUNT(K31:AU31)&gt;0,LARGE(K31:AU31,1),0)+IF(COUNT(K31:AU31)&gt;1,LARGE(K31:AU31,2),0)+IF(COUNT(K31:AU31)&gt;2,LARGE(K31:AU31,3),0)+IF(COUNT(K31:AU31)&gt;3,LARGE(K31:AU31,4),0)+IF(COUNT(K31:AU31)&gt;4,LARGE(K31:AU31,5),0)+IF(COUNT(K31:AU31)&gt;5,LARGE(K31:AU31,6),0)+IF(COUNT(K31:AU31)&gt;6,LARGE(K31:AU31,7),0)+IF(COUNT(K31:AU31)&gt;7,LARGE(K31:AU31,8),0)+IF(COUNT(K31:AU31)&gt;8,LARGE(K31:AU31,9),0)+IF(COUNT(K31:AU31)&gt;9,LARGE(K31:AU31,10),0)+IF(COUNT(K31:AU31)&gt;10,LARGE(K31:AU31,11),0)+IF(COUNT(K31:AU31)&gt;11,LARGE(K31:AU31,12),0)+IF(COUNT(K31:AU31)&gt;12,LARGE(K31:AU31,13),0)+IF(COUNT(K31:AU31)&gt;13,LARGE(K31:AU31,14),0)+IF(COUNT(K31:AU31)&gt;14,LARGE(K31:AU31,15),0)</f>
        <v>336</v>
      </c>
      <c r="E31" s="8">
        <f>IF(COUNT(K31:AU31)&lt;22,IF(COUNT(K31:AU31)&gt;14,(COUNT(K31:AU31)-15),0)*20,120)</f>
        <v>0</v>
      </c>
      <c r="F31" s="1">
        <f>D31+E31</f>
        <v>336</v>
      </c>
      <c r="G31" s="23" t="s">
        <v>161</v>
      </c>
      <c r="H31" s="23" t="s">
        <v>153</v>
      </c>
      <c r="I31" s="38">
        <v>1962</v>
      </c>
      <c r="J31" s="38" t="s">
        <v>162</v>
      </c>
      <c r="K31" s="12"/>
      <c r="L31" s="12"/>
      <c r="M31" s="12"/>
      <c r="N31" s="12"/>
      <c r="O31" s="12"/>
      <c r="P31" s="12"/>
      <c r="Q31" s="12"/>
      <c r="R31" s="12"/>
      <c r="S31" s="12"/>
      <c r="T31" s="14">
        <v>28</v>
      </c>
      <c r="U31" s="15"/>
      <c r="V31" s="15"/>
      <c r="W31" s="13">
        <v>48</v>
      </c>
      <c r="X31" s="12"/>
      <c r="Y31" s="12"/>
      <c r="Z31" s="12"/>
      <c r="AA31" s="24">
        <v>49</v>
      </c>
      <c r="AB31" s="12"/>
      <c r="AC31" s="12"/>
      <c r="AD31" s="12"/>
      <c r="AE31" s="12"/>
      <c r="AF31" s="12"/>
      <c r="AG31" s="12"/>
      <c r="AH31" s="12"/>
      <c r="AI31" s="13">
        <v>50</v>
      </c>
      <c r="AJ31" s="12">
        <v>33</v>
      </c>
      <c r="AK31" s="12"/>
      <c r="AL31" s="12">
        <v>39</v>
      </c>
      <c r="AM31" s="12"/>
      <c r="AN31" s="12"/>
      <c r="AO31" s="12"/>
      <c r="AP31" s="12"/>
      <c r="AQ31" s="12">
        <v>45</v>
      </c>
      <c r="AR31" s="13">
        <v>44</v>
      </c>
      <c r="AS31" s="12"/>
      <c r="AT31" s="12"/>
      <c r="AU31" s="9"/>
    </row>
    <row r="32" spans="1:47" s="10" customFormat="1" ht="13.5" customHeight="1">
      <c r="A32" s="6"/>
      <c r="B32" s="7">
        <f>SUM(K32:AU32)</f>
        <v>286</v>
      </c>
      <c r="C32" s="8">
        <f>COUNT(K32:AU32)</f>
        <v>6</v>
      </c>
      <c r="D32" s="8">
        <f>IF(COUNT(K32:AU32)&gt;0,LARGE(K32:AU32,1),0)+IF(COUNT(K32:AU32)&gt;1,LARGE(K32:AU32,2),0)+IF(COUNT(K32:AU32)&gt;2,LARGE(K32:AU32,3),0)+IF(COUNT(K32:AU32)&gt;3,LARGE(K32:AU32,4),0)+IF(COUNT(K32:AU32)&gt;4,LARGE(K32:AU32,5),0)+IF(COUNT(K32:AU32)&gt;5,LARGE(K32:AU32,6),0)+IF(COUNT(K32:AU32)&gt;6,LARGE(K32:AU32,7),0)+IF(COUNT(K32:AU32)&gt;7,LARGE(K32:AU32,8),0)+IF(COUNT(K32:AU32)&gt;8,LARGE(K32:AU32,9),0)+IF(COUNT(K32:AU32)&gt;9,LARGE(K32:AU32,10),0)+IF(COUNT(K32:AU32)&gt;10,LARGE(K32:AU32,11),0)+IF(COUNT(K32:AU32)&gt;11,LARGE(K32:AU32,12),0)+IF(COUNT(K32:AU32)&gt;12,LARGE(K32:AU32,13),0)+IF(COUNT(K32:AU32)&gt;13,LARGE(K32:AU32,14),0)+IF(COUNT(K32:AU32)&gt;14,LARGE(K32:AU32,15),0)</f>
        <v>286</v>
      </c>
      <c r="E32" s="8">
        <f>IF(COUNT(K32:AU32)&lt;22,IF(COUNT(K32:AU32)&gt;14,(COUNT(K32:AU32)-15),0)*20,120)</f>
        <v>0</v>
      </c>
      <c r="F32" s="1">
        <f>D32+E32</f>
        <v>286</v>
      </c>
      <c r="G32" s="54" t="s">
        <v>103</v>
      </c>
      <c r="H32" s="54" t="s">
        <v>104</v>
      </c>
      <c r="I32" s="36">
        <v>21551</v>
      </c>
      <c r="J32" s="37" t="s">
        <v>105</v>
      </c>
      <c r="K32" s="9">
        <v>49</v>
      </c>
      <c r="L32" s="6">
        <v>43</v>
      </c>
      <c r="M32" s="9"/>
      <c r="N32" s="9"/>
      <c r="O32" s="9"/>
      <c r="P32" s="6"/>
      <c r="Q32" s="9"/>
      <c r="R32" s="9"/>
      <c r="S32" s="9"/>
      <c r="T32" s="6">
        <v>48</v>
      </c>
      <c r="U32" s="9">
        <v>48</v>
      </c>
      <c r="V32" s="9"/>
      <c r="W32" s="9"/>
      <c r="X32" s="9"/>
      <c r="Y32" s="9"/>
      <c r="Z32" s="9"/>
      <c r="AA32" s="9"/>
      <c r="AB32" s="9"/>
      <c r="AC32" s="9"/>
      <c r="AD32" s="9">
        <v>49</v>
      </c>
      <c r="AE32" s="9">
        <v>49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s="10" customFormat="1" ht="13.5" customHeight="1">
      <c r="A33" s="6"/>
      <c r="B33" s="7">
        <f>SUM(K33:AU33)</f>
        <v>231</v>
      </c>
      <c r="C33" s="8">
        <f>COUNT(K33:AU33)</f>
        <v>6</v>
      </c>
      <c r="D33" s="8">
        <f>IF(COUNT(K33:AU33)&gt;0,LARGE(K33:AU33,1),0)+IF(COUNT(K33:AU33)&gt;1,LARGE(K33:AU33,2),0)+IF(COUNT(K33:AU33)&gt;2,LARGE(K33:AU33,3),0)+IF(COUNT(K33:AU33)&gt;3,LARGE(K33:AU33,4),0)+IF(COUNT(K33:AU33)&gt;4,LARGE(K33:AU33,5),0)+IF(COUNT(K33:AU33)&gt;5,LARGE(K33:AU33,6),0)+IF(COUNT(K33:AU33)&gt;6,LARGE(K33:AU33,7),0)+IF(COUNT(K33:AU33)&gt;7,LARGE(K33:AU33,8),0)+IF(COUNT(K33:AU33)&gt;8,LARGE(K33:AU33,9),0)+IF(COUNT(K33:AU33)&gt;9,LARGE(K33:AU33,10),0)+IF(COUNT(K33:AU33)&gt;10,LARGE(K33:AU33,11),0)+IF(COUNT(K33:AU33)&gt;11,LARGE(K33:AU33,12),0)+IF(COUNT(K33:AU33)&gt;12,LARGE(K33:AU33,13),0)+IF(COUNT(K33:AU33)&gt;13,LARGE(K33:AU33,14),0)+IF(COUNT(K33:AU33)&gt;14,LARGE(K33:AU33,15),0)</f>
        <v>231</v>
      </c>
      <c r="E33" s="8">
        <f>IF(COUNT(K33:AU33)&lt;22,IF(COUNT(K33:AU33)&gt;14,(COUNT(K33:AU33)-15),0)*20,120)</f>
        <v>0</v>
      </c>
      <c r="F33" s="1">
        <f>D33+E33</f>
        <v>231</v>
      </c>
      <c r="G33" s="3" t="s">
        <v>152</v>
      </c>
      <c r="H33" s="3" t="s">
        <v>151</v>
      </c>
      <c r="I33" s="3">
        <v>61</v>
      </c>
      <c r="J33" s="3"/>
      <c r="K33" s="12"/>
      <c r="L33" s="12"/>
      <c r="M33" s="12"/>
      <c r="N33" s="12"/>
      <c r="O33" s="12"/>
      <c r="P33" s="12"/>
      <c r="Q33" s="12"/>
      <c r="R33" s="12"/>
      <c r="S33" s="12">
        <v>38</v>
      </c>
      <c r="T33" s="12"/>
      <c r="U33" s="12"/>
      <c r="V33" s="12"/>
      <c r="W33" s="13">
        <v>40</v>
      </c>
      <c r="X33" s="12"/>
      <c r="Y33" s="13">
        <v>38</v>
      </c>
      <c r="Z33" s="12"/>
      <c r="AA33" s="24">
        <v>38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>
        <v>39</v>
      </c>
      <c r="AN33" s="12"/>
      <c r="AO33" s="12"/>
      <c r="AP33" s="12"/>
      <c r="AQ33" s="12"/>
      <c r="AR33" s="12"/>
      <c r="AS33" s="12">
        <v>38</v>
      </c>
      <c r="AT33" s="12"/>
      <c r="AU33" s="12"/>
    </row>
    <row r="34" spans="1:47" s="10" customFormat="1" ht="13.5" customHeight="1">
      <c r="A34" s="6"/>
      <c r="B34" s="7">
        <f>SUM(K34:AU34)</f>
        <v>194</v>
      </c>
      <c r="C34" s="8">
        <f>COUNT(K34:AU34)</f>
        <v>6</v>
      </c>
      <c r="D34" s="8">
        <f>IF(COUNT(K34:AU34)&gt;0,LARGE(K34:AU34,1),0)+IF(COUNT(K34:AU34)&gt;1,LARGE(K34:AU34,2),0)+IF(COUNT(K34:AU34)&gt;2,LARGE(K34:AU34,3),0)+IF(COUNT(K34:AU34)&gt;3,LARGE(K34:AU34,4),0)+IF(COUNT(K34:AU34)&gt;4,LARGE(K34:AU34,5),0)+IF(COUNT(K34:AU34)&gt;5,LARGE(K34:AU34,6),0)+IF(COUNT(K34:AU34)&gt;6,LARGE(K34:AU34,7),0)+IF(COUNT(K34:AU34)&gt;7,LARGE(K34:AU34,8),0)+IF(COUNT(K34:AU34)&gt;8,LARGE(K34:AU34,9),0)+IF(COUNT(K34:AU34)&gt;9,LARGE(K34:AU34,10),0)+IF(COUNT(K34:AU34)&gt;10,LARGE(K34:AU34,11),0)+IF(COUNT(K34:AU34)&gt;11,LARGE(K34:AU34,12),0)+IF(COUNT(K34:AU34)&gt;12,LARGE(K34:AU34,13),0)+IF(COUNT(K34:AU34)&gt;13,LARGE(K34:AU34,14),0)+IF(COUNT(K34:AU34)&gt;14,LARGE(K34:AU34,15),0)</f>
        <v>194</v>
      </c>
      <c r="E34" s="8">
        <f>IF(COUNT(K34:AU34)&lt;22,IF(COUNT(K34:AU34)&gt;14,(COUNT(K34:AU34)-15),0)*20,120)</f>
        <v>0</v>
      </c>
      <c r="F34" s="1">
        <f>D34+E34</f>
        <v>194</v>
      </c>
      <c r="G34" s="23" t="s">
        <v>163</v>
      </c>
      <c r="H34" s="23" t="s">
        <v>142</v>
      </c>
      <c r="I34" s="38">
        <v>1962</v>
      </c>
      <c r="J34" s="38" t="s">
        <v>157</v>
      </c>
      <c r="K34" s="12"/>
      <c r="L34" s="12"/>
      <c r="M34" s="12"/>
      <c r="N34" s="12"/>
      <c r="O34" s="12"/>
      <c r="P34" s="12"/>
      <c r="Q34" s="12"/>
      <c r="R34" s="12"/>
      <c r="S34" s="12"/>
      <c r="T34" s="14">
        <v>27</v>
      </c>
      <c r="U34" s="15">
        <v>34</v>
      </c>
      <c r="V34" s="15"/>
      <c r="W34" s="15"/>
      <c r="X34" s="15"/>
      <c r="Y34" s="15"/>
      <c r="Z34" s="24">
        <v>34</v>
      </c>
      <c r="AA34" s="24">
        <v>42</v>
      </c>
      <c r="AB34" s="15"/>
      <c r="AC34" s="15"/>
      <c r="AD34" s="15"/>
      <c r="AE34" s="15">
        <v>30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>
        <v>27</v>
      </c>
      <c r="AR34" s="15"/>
      <c r="AS34" s="15"/>
      <c r="AT34" s="15"/>
      <c r="AU34" s="9"/>
    </row>
    <row r="35" spans="1:47" s="10" customFormat="1" ht="13.5" customHeight="1">
      <c r="A35" s="6"/>
      <c r="B35" s="7">
        <f>SUM(K35:AU35)</f>
        <v>293</v>
      </c>
      <c r="C35" s="8">
        <f>COUNT(K35:AU35)</f>
        <v>6</v>
      </c>
      <c r="D35" s="8">
        <f>IF(COUNT(K35:AU35)&gt;0,LARGE(K35:AU35,1),0)+IF(COUNT(K35:AU35)&gt;1,LARGE(K35:AU35,2),0)+IF(COUNT(K35:AU35)&gt;2,LARGE(K35:AU35,3),0)+IF(COUNT(K35:AU35)&gt;3,LARGE(K35:AU35,4),0)+IF(COUNT(K35:AU35)&gt;4,LARGE(K35:AU35,5),0)+IF(COUNT(K35:AU35)&gt;5,LARGE(K35:AU35,6),0)+IF(COUNT(K35:AU35)&gt;6,LARGE(K35:AU35,7),0)+IF(COUNT(K35:AU35)&gt;7,LARGE(K35:AU35,8),0)+IF(COUNT(K35:AU35)&gt;8,LARGE(K35:AU35,9),0)+IF(COUNT(K35:AU35)&gt;9,LARGE(K35:AU35,10),0)+IF(COUNT(K35:AU35)&gt;10,LARGE(K35:AU35,11),0)+IF(COUNT(K35:AU35)&gt;11,LARGE(K35:AU35,12),0)+IF(COUNT(K35:AU35)&gt;12,LARGE(K35:AU35,13),0)+IF(COUNT(K35:AU35)&gt;13,LARGE(K35:AU35,14),0)+IF(COUNT(K35:AU35)&gt;14,LARGE(K35:AU35,15),0)</f>
        <v>293</v>
      </c>
      <c r="E35" s="8">
        <f>IF(COUNT(K35:AU35)&lt;22,IF(COUNT(K35:AU35)&gt;14,(COUNT(K35:AU35)-15),0)*20,120)</f>
        <v>0</v>
      </c>
      <c r="F35" s="1">
        <f>D35+E35</f>
        <v>293</v>
      </c>
      <c r="G35" s="55" t="s">
        <v>136</v>
      </c>
      <c r="H35" s="23" t="s">
        <v>65</v>
      </c>
      <c r="I35" s="40">
        <v>1961</v>
      </c>
      <c r="J35" s="40" t="s">
        <v>137</v>
      </c>
      <c r="K35" s="9"/>
      <c r="L35" s="12"/>
      <c r="M35" s="13">
        <v>48</v>
      </c>
      <c r="N35" s="12"/>
      <c r="O35" s="12"/>
      <c r="P35" s="12"/>
      <c r="Q35" s="12"/>
      <c r="R35" s="12"/>
      <c r="S35" s="12"/>
      <c r="T35" s="13">
        <v>49</v>
      </c>
      <c r="U35" s="12"/>
      <c r="V35" s="12">
        <v>48</v>
      </c>
      <c r="W35" s="13"/>
      <c r="X35" s="12"/>
      <c r="Y35" s="13">
        <v>49</v>
      </c>
      <c r="Z35" s="13"/>
      <c r="AA35" s="12"/>
      <c r="AB35" s="13">
        <v>49</v>
      </c>
      <c r="AC35" s="12"/>
      <c r="AD35" s="12"/>
      <c r="AE35" s="12"/>
      <c r="AF35" s="12"/>
      <c r="AG35" s="12"/>
      <c r="AH35" s="12">
        <v>50</v>
      </c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9"/>
    </row>
    <row r="36" spans="1:47" s="10" customFormat="1" ht="13.5" customHeight="1">
      <c r="A36" s="6"/>
      <c r="B36" s="7">
        <f>SUM(K36:AU36)</f>
        <v>229</v>
      </c>
      <c r="C36" s="8">
        <f>COUNT(K36:AU36)</f>
        <v>6</v>
      </c>
      <c r="D36" s="8">
        <f>IF(COUNT(K36:AU36)&gt;0,LARGE(K36:AU36,1),0)+IF(COUNT(K36:AU36)&gt;1,LARGE(K36:AU36,2),0)+IF(COUNT(K36:AU36)&gt;2,LARGE(K36:AU36,3),0)+IF(COUNT(K36:AU36)&gt;3,LARGE(K36:AU36,4),0)+IF(COUNT(K36:AU36)&gt;4,LARGE(K36:AU36,5),0)+IF(COUNT(K36:AU36)&gt;5,LARGE(K36:AU36,6),0)+IF(COUNT(K36:AU36)&gt;6,LARGE(K36:AU36,7),0)+IF(COUNT(K36:AU36)&gt;7,LARGE(K36:AU36,8),0)+IF(COUNT(K36:AU36)&gt;8,LARGE(K36:AU36,9),0)+IF(COUNT(K36:AU36)&gt;9,LARGE(K36:AU36,10),0)+IF(COUNT(K36:AU36)&gt;10,LARGE(K36:AU36,11),0)+IF(COUNT(K36:AU36)&gt;11,LARGE(K36:AU36,12),0)+IF(COUNT(K36:AU36)&gt;12,LARGE(K36:AU36,13),0)+IF(COUNT(K36:AU36)&gt;13,LARGE(K36:AU36,14),0)+IF(COUNT(K36:AU36)&gt;14,LARGE(K36:AU36,15),0)</f>
        <v>229</v>
      </c>
      <c r="E36" s="8">
        <f>IF(COUNT(K36:AU36)&lt;22,IF(COUNT(K36:AU36)&gt;14,(COUNT(K36:AU36)-15),0)*20,120)</f>
        <v>0</v>
      </c>
      <c r="F36" s="1">
        <f>D36+E36</f>
        <v>229</v>
      </c>
      <c r="G36" s="54" t="s">
        <v>114</v>
      </c>
      <c r="H36" s="54" t="s">
        <v>115</v>
      </c>
      <c r="I36" s="36">
        <v>23012</v>
      </c>
      <c r="J36" s="37" t="s">
        <v>116</v>
      </c>
      <c r="K36" s="9">
        <v>40</v>
      </c>
      <c r="L36" s="6">
        <v>27</v>
      </c>
      <c r="M36" s="6"/>
      <c r="N36" s="9"/>
      <c r="O36" s="9"/>
      <c r="P36" s="9"/>
      <c r="Q36" s="9"/>
      <c r="R36" s="9">
        <v>42</v>
      </c>
      <c r="S36" s="9"/>
      <c r="T36" s="17">
        <v>41</v>
      </c>
      <c r="U36" s="9"/>
      <c r="V36" s="9"/>
      <c r="W36" s="9"/>
      <c r="X36" s="9"/>
      <c r="Y36" s="9"/>
      <c r="Z36" s="9"/>
      <c r="AA36" s="9"/>
      <c r="AB36" s="6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>
        <v>38</v>
      </c>
      <c r="AR36" s="9">
        <v>41</v>
      </c>
      <c r="AS36" s="9"/>
      <c r="AT36" s="9"/>
      <c r="AU36" s="9"/>
    </row>
    <row r="37" spans="1:47" s="10" customFormat="1" ht="13.5" customHeight="1">
      <c r="A37" s="6"/>
      <c r="B37" s="7">
        <f>SUM(K37:AU37)</f>
        <v>129</v>
      </c>
      <c r="C37" s="8">
        <f>COUNT(K37:AU37)</f>
        <v>5</v>
      </c>
      <c r="D37" s="8">
        <f>IF(COUNT(K37:AU37)&gt;0,LARGE(K37:AU37,1),0)+IF(COUNT(K37:AU37)&gt;1,LARGE(K37:AU37,2),0)+IF(COUNT(K37:AU37)&gt;2,LARGE(K37:AU37,3),0)+IF(COUNT(K37:AU37)&gt;3,LARGE(K37:AU37,4),0)+IF(COUNT(K37:AU37)&gt;4,LARGE(K37:AU37,5),0)+IF(COUNT(K37:AU37)&gt;5,LARGE(K37:AU37,6),0)+IF(COUNT(K37:AU37)&gt;6,LARGE(K37:AU37,7),0)+IF(COUNT(K37:AU37)&gt;7,LARGE(K37:AU37,8),0)+IF(COUNT(K37:AU37)&gt;8,LARGE(K37:AU37,9),0)+IF(COUNT(K37:AU37)&gt;9,LARGE(K37:AU37,10),0)+IF(COUNT(K37:AU37)&gt;10,LARGE(K37:AU37,11),0)+IF(COUNT(K37:AU37)&gt;11,LARGE(K37:AU37,12),0)+IF(COUNT(K37:AU37)&gt;12,LARGE(K37:AU37,13),0)+IF(COUNT(K37:AU37)&gt;13,LARGE(K37:AU37,14),0)+IF(COUNT(K37:AU37)&gt;14,LARGE(K37:AU37,15),0)</f>
        <v>129</v>
      </c>
      <c r="E37" s="8">
        <f>IF(COUNT(K37:AU37)&lt;22,IF(COUNT(K37:AU37)&gt;14,(COUNT(K37:AU37)-15),0)*20,120)</f>
        <v>0</v>
      </c>
      <c r="F37" s="1">
        <f>D37+E37</f>
        <v>129</v>
      </c>
      <c r="G37" s="23" t="s">
        <v>71</v>
      </c>
      <c r="H37" s="23" t="s">
        <v>92</v>
      </c>
      <c r="I37" s="38">
        <v>1959</v>
      </c>
      <c r="J37" s="38"/>
      <c r="K37" s="9">
        <v>26</v>
      </c>
      <c r="L37" s="12"/>
      <c r="M37" s="12"/>
      <c r="N37" s="12"/>
      <c r="O37" s="12"/>
      <c r="P37" s="12"/>
      <c r="Q37" s="12"/>
      <c r="R37" s="12">
        <v>27</v>
      </c>
      <c r="S37" s="12"/>
      <c r="T37" s="12"/>
      <c r="U37" s="12"/>
      <c r="V37" s="14"/>
      <c r="W37" s="15"/>
      <c r="X37" s="15"/>
      <c r="Y37" s="13">
        <v>30</v>
      </c>
      <c r="Z37" s="13"/>
      <c r="AA37" s="12"/>
      <c r="AB37" s="12"/>
      <c r="AC37" s="12"/>
      <c r="AD37" s="12"/>
      <c r="AE37" s="12"/>
      <c r="AF37" s="12">
        <v>12</v>
      </c>
      <c r="AG37" s="12"/>
      <c r="AH37" s="12"/>
      <c r="AI37" s="12"/>
      <c r="AJ37" s="12"/>
      <c r="AK37" s="12"/>
      <c r="AL37" s="12"/>
      <c r="AM37" s="12">
        <v>34</v>
      </c>
      <c r="AN37" s="12"/>
      <c r="AO37" s="12"/>
      <c r="AP37" s="12"/>
      <c r="AQ37" s="12"/>
      <c r="AR37" s="12"/>
      <c r="AS37" s="12"/>
      <c r="AT37" s="12"/>
      <c r="AU37" s="9"/>
    </row>
    <row r="38" spans="1:47" s="10" customFormat="1" ht="13.5" customHeight="1">
      <c r="A38" s="6"/>
      <c r="B38" s="7">
        <f>SUM(K38:AU38)</f>
        <v>250</v>
      </c>
      <c r="C38" s="8">
        <f>COUNT(K38:AU38)</f>
        <v>5</v>
      </c>
      <c r="D38" s="8">
        <f>IF(COUNT(K38:AU38)&gt;0,LARGE(K38:AU38,1),0)+IF(COUNT(K38:AU38)&gt;1,LARGE(K38:AU38,2),0)+IF(COUNT(K38:AU38)&gt;2,LARGE(K38:AU38,3),0)+IF(COUNT(K38:AU38)&gt;3,LARGE(K38:AU38,4),0)+IF(COUNT(K38:AU38)&gt;4,LARGE(K38:AU38,5),0)+IF(COUNT(K38:AU38)&gt;5,LARGE(K38:AU38,6),0)+IF(COUNT(K38:AU38)&gt;6,LARGE(K38:AU38,7),0)+IF(COUNT(K38:AU38)&gt;7,LARGE(K38:AU38,8),0)+IF(COUNT(K38:AU38)&gt;8,LARGE(K38:AU38,9),0)+IF(COUNT(K38:AU38)&gt;9,LARGE(K38:AU38,10),0)+IF(COUNT(K38:AU38)&gt;10,LARGE(K38:AU38,11),0)+IF(COUNT(K38:AU38)&gt;11,LARGE(K38:AU38,12),0)+IF(COUNT(K38:AU38)&gt;12,LARGE(K38:AU38,13),0)+IF(COUNT(K38:AU38)&gt;13,LARGE(K38:AU38,14),0)+IF(COUNT(K38:AU38)&gt;14,LARGE(K38:AU38,15),0)</f>
        <v>250</v>
      </c>
      <c r="E38" s="8">
        <f>IF(COUNT(K38:AU38)&lt;22,IF(COUNT(K38:AU38)&gt;14,(COUNT(K38:AU38)-15),0)*20,120)</f>
        <v>0</v>
      </c>
      <c r="F38" s="1">
        <f>D38+E38</f>
        <v>250</v>
      </c>
      <c r="G38" s="54" t="s">
        <v>96</v>
      </c>
      <c r="H38" s="54" t="s">
        <v>97</v>
      </c>
      <c r="I38" s="36">
        <v>22282</v>
      </c>
      <c r="J38" s="37" t="s">
        <v>98</v>
      </c>
      <c r="K38" s="6"/>
      <c r="L38" s="6">
        <v>50</v>
      </c>
      <c r="M38" s="6"/>
      <c r="N38" s="9"/>
      <c r="O38" s="9">
        <v>50</v>
      </c>
      <c r="P38" s="9"/>
      <c r="Q38" s="9"/>
      <c r="R38" s="9"/>
      <c r="S38" s="9"/>
      <c r="T38" s="9"/>
      <c r="U38" s="9"/>
      <c r="V38" s="17"/>
      <c r="W38" s="9"/>
      <c r="X38" s="6"/>
      <c r="Y38" s="9"/>
      <c r="Z38" s="9"/>
      <c r="AA38" s="9"/>
      <c r="AB38" s="9"/>
      <c r="AC38" s="17"/>
      <c r="AD38" s="9"/>
      <c r="AE38" s="9">
        <v>50</v>
      </c>
      <c r="AF38" s="9"/>
      <c r="AG38" s="9"/>
      <c r="AH38" s="9"/>
      <c r="AI38" s="9"/>
      <c r="AJ38" s="9"/>
      <c r="AK38" s="9"/>
      <c r="AL38" s="9">
        <v>50</v>
      </c>
      <c r="AM38" s="9"/>
      <c r="AN38" s="9"/>
      <c r="AO38" s="9"/>
      <c r="AP38" s="6">
        <v>50</v>
      </c>
      <c r="AQ38" s="9"/>
      <c r="AR38" s="9"/>
      <c r="AS38" s="9"/>
      <c r="AT38" s="9"/>
      <c r="AU38" s="12"/>
    </row>
    <row r="39" spans="1:47" s="10" customFormat="1" ht="13.5" customHeight="1">
      <c r="A39" s="6"/>
      <c r="B39" s="7">
        <f>SUM(K39:AU39)</f>
        <v>180</v>
      </c>
      <c r="C39" s="8">
        <f>COUNT(K39:AU39)</f>
        <v>5</v>
      </c>
      <c r="D39" s="8">
        <f>IF(COUNT(K39:AU39)&gt;0,LARGE(K39:AU39,1),0)+IF(COUNT(K39:AU39)&gt;1,LARGE(K39:AU39,2),0)+IF(COUNT(K39:AU39)&gt;2,LARGE(K39:AU39,3),0)+IF(COUNT(K39:AU39)&gt;3,LARGE(K39:AU39,4),0)+IF(COUNT(K39:AU39)&gt;4,LARGE(K39:AU39,5),0)+IF(COUNT(K39:AU39)&gt;5,LARGE(K39:AU39,6),0)+IF(COUNT(K39:AU39)&gt;6,LARGE(K39:AU39,7),0)+IF(COUNT(K39:AU39)&gt;7,LARGE(K39:AU39,8),0)+IF(COUNT(K39:AU39)&gt;8,LARGE(K39:AU39,9),0)+IF(COUNT(K39:AU39)&gt;9,LARGE(K39:AU39,10),0)+IF(COUNT(K39:AU39)&gt;10,LARGE(K39:AU39,11),0)+IF(COUNT(K39:AU39)&gt;11,LARGE(K39:AU39,12),0)+IF(COUNT(K39:AU39)&gt;12,LARGE(K39:AU39,13),0)+IF(COUNT(K39:AU39)&gt;13,LARGE(K39:AU39,14),0)+IF(COUNT(K39:AU39)&gt;14,LARGE(K39:AU39,15),0)</f>
        <v>180</v>
      </c>
      <c r="E39" s="8">
        <f>IF(COUNT(K39:AU39)&lt;22,IF(COUNT(K39:AU39)&gt;14,(COUNT(K39:AU39)-15),0)*20,120)</f>
        <v>0</v>
      </c>
      <c r="F39" s="1">
        <f>D39+E39</f>
        <v>180</v>
      </c>
      <c r="G39" s="23" t="s">
        <v>158</v>
      </c>
      <c r="H39" s="23" t="s">
        <v>148</v>
      </c>
      <c r="I39" s="38">
        <v>1962</v>
      </c>
      <c r="J39" s="38" t="s">
        <v>150</v>
      </c>
      <c r="K39" s="12"/>
      <c r="L39" s="12"/>
      <c r="M39" s="12"/>
      <c r="N39" s="12"/>
      <c r="O39" s="12"/>
      <c r="P39" s="12"/>
      <c r="Q39" s="12"/>
      <c r="R39" s="12"/>
      <c r="S39" s="12"/>
      <c r="T39" s="14">
        <v>38</v>
      </c>
      <c r="U39" s="15"/>
      <c r="V39" s="15"/>
      <c r="W39" s="15"/>
      <c r="X39" s="15"/>
      <c r="Y39" s="13">
        <v>28</v>
      </c>
      <c r="Z39" s="13">
        <v>42</v>
      </c>
      <c r="AA39" s="15"/>
      <c r="AB39" s="15"/>
      <c r="AC39" s="15"/>
      <c r="AD39" s="15"/>
      <c r="AE39" s="15"/>
      <c r="AF39" s="15"/>
      <c r="AG39" s="15"/>
      <c r="AH39" s="13">
        <v>36</v>
      </c>
      <c r="AI39" s="15"/>
      <c r="AJ39" s="15"/>
      <c r="AK39" s="15"/>
      <c r="AL39" s="15"/>
      <c r="AM39" s="15"/>
      <c r="AN39" s="15"/>
      <c r="AO39" s="15"/>
      <c r="AP39" s="15"/>
      <c r="AQ39" s="15"/>
      <c r="AR39" s="13">
        <v>36</v>
      </c>
      <c r="AS39" s="15"/>
      <c r="AT39" s="15"/>
      <c r="AU39" s="12"/>
    </row>
    <row r="40" spans="1:47" s="10" customFormat="1" ht="13.5" customHeight="1">
      <c r="A40" s="6"/>
      <c r="B40" s="7">
        <f>SUM(K40:AU40)</f>
        <v>159</v>
      </c>
      <c r="C40" s="8">
        <f>COUNT(K40:AU40)</f>
        <v>5</v>
      </c>
      <c r="D40" s="8">
        <f>IF(COUNT(K40:AU40)&gt;0,LARGE(K40:AU40,1),0)+IF(COUNT(K40:AU40)&gt;1,LARGE(K40:AU40,2),0)+IF(COUNT(K40:AU40)&gt;2,LARGE(K40:AU40,3),0)+IF(COUNT(K40:AU40)&gt;3,LARGE(K40:AU40,4),0)+IF(COUNT(K40:AU40)&gt;4,LARGE(K40:AU40,5),0)+IF(COUNT(K40:AU40)&gt;5,LARGE(K40:AU40,6),0)+IF(COUNT(K40:AU40)&gt;6,LARGE(K40:AU40,7),0)+IF(COUNT(K40:AU40)&gt;7,LARGE(K40:AU40,8),0)+IF(COUNT(K40:AU40)&gt;8,LARGE(K40:AU40,9),0)+IF(COUNT(K40:AU40)&gt;9,LARGE(K40:AU40,10),0)+IF(COUNT(K40:AU40)&gt;10,LARGE(K40:AU40,11),0)+IF(COUNT(K40:AU40)&gt;11,LARGE(K40:AU40,12),0)+IF(COUNT(K40:AU40)&gt;12,LARGE(K40:AU40,13),0)+IF(COUNT(K40:AU40)&gt;13,LARGE(K40:AU40,14),0)+IF(COUNT(K40:AU40)&gt;14,LARGE(K40:AU40,15),0)</f>
        <v>159</v>
      </c>
      <c r="E40" s="8">
        <f>IF(COUNT(K40:AU40)&lt;22,IF(COUNT(K40:AU40)&gt;14,(COUNT(K40:AU40)-15),0)*20,120)</f>
        <v>0</v>
      </c>
      <c r="F40" s="1">
        <f>D40+E40</f>
        <v>159</v>
      </c>
      <c r="G40" s="23" t="s">
        <v>68</v>
      </c>
      <c r="H40" s="23" t="s">
        <v>69</v>
      </c>
      <c r="I40" s="38">
        <v>1960</v>
      </c>
      <c r="J40" s="38" t="s">
        <v>77</v>
      </c>
      <c r="K40" s="6">
        <v>35</v>
      </c>
      <c r="L40" s="9"/>
      <c r="M40" s="6">
        <v>36</v>
      </c>
      <c r="N40" s="6"/>
      <c r="O40" s="9"/>
      <c r="P40" s="9"/>
      <c r="Q40" s="9"/>
      <c r="R40" s="9">
        <v>28</v>
      </c>
      <c r="S40" s="9"/>
      <c r="T40" s="9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>
        <v>20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>
        <v>40</v>
      </c>
      <c r="AS40" s="9"/>
      <c r="AT40" s="9"/>
      <c r="AU40" s="9"/>
    </row>
    <row r="41" spans="1:47" s="10" customFormat="1" ht="13.5" customHeight="1">
      <c r="A41" s="6"/>
      <c r="B41" s="7">
        <f>SUM(K41:AU41)</f>
        <v>224</v>
      </c>
      <c r="C41" s="8">
        <f>COUNT(K41:AU41)</f>
        <v>5</v>
      </c>
      <c r="D41" s="8">
        <f>IF(COUNT(K41:AU41)&gt;0,LARGE(K41:AU41,1),0)+IF(COUNT(K41:AU41)&gt;1,LARGE(K41:AU41,2),0)+IF(COUNT(K41:AU41)&gt;2,LARGE(K41:AU41,3),0)+IF(COUNT(K41:AU41)&gt;3,LARGE(K41:AU41,4),0)+IF(COUNT(K41:AU41)&gt;4,LARGE(K41:AU41,5),0)+IF(COUNT(K41:AU41)&gt;5,LARGE(K41:AU41,6),0)+IF(COUNT(K41:AU41)&gt;6,LARGE(K41:AU41,7),0)+IF(COUNT(K41:AU41)&gt;7,LARGE(K41:AU41,8),0)+IF(COUNT(K41:AU41)&gt;8,LARGE(K41:AU41,9),0)+IF(COUNT(K41:AU41)&gt;9,LARGE(K41:AU41,10),0)+IF(COUNT(K41:AU41)&gt;10,LARGE(K41:AU41,11),0)+IF(COUNT(K41:AU41)&gt;11,LARGE(K41:AU41,12),0)+IF(COUNT(K41:AU41)&gt;12,LARGE(K41:AU41,13),0)+IF(COUNT(K41:AU41)&gt;13,LARGE(K41:AU41,14),0)+IF(COUNT(K41:AU41)&gt;14,LARGE(K41:AU41,15),0)</f>
        <v>224</v>
      </c>
      <c r="E41" s="8">
        <f>IF(COUNT(K41:AU41)&lt;22,IF(COUNT(K41:AU41)&gt;14,(COUNT(K41:AU41)-15),0)*20,120)</f>
        <v>0</v>
      </c>
      <c r="F41" s="1">
        <f>D41+E41</f>
        <v>224</v>
      </c>
      <c r="G41" s="46" t="s">
        <v>176</v>
      </c>
      <c r="H41" s="46" t="s">
        <v>174</v>
      </c>
      <c r="I41" s="58" t="s">
        <v>173</v>
      </c>
      <c r="J41" s="59" t="s">
        <v>175</v>
      </c>
      <c r="K41" s="12"/>
      <c r="L41" s="12"/>
      <c r="M41" s="12"/>
      <c r="N41" s="12"/>
      <c r="O41" s="12"/>
      <c r="P41" s="12"/>
      <c r="Q41" s="12"/>
      <c r="R41" s="12"/>
      <c r="S41" s="12"/>
      <c r="T41" s="12">
        <v>39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40</v>
      </c>
      <c r="AG41" s="12"/>
      <c r="AH41" s="12"/>
      <c r="AI41" s="12"/>
      <c r="AJ41" s="12">
        <v>48</v>
      </c>
      <c r="AK41" s="12"/>
      <c r="AL41" s="12"/>
      <c r="AM41" s="12"/>
      <c r="AN41" s="12"/>
      <c r="AO41" s="12"/>
      <c r="AP41" s="13">
        <v>49</v>
      </c>
      <c r="AQ41" s="12"/>
      <c r="AR41" s="12"/>
      <c r="AS41" s="12">
        <v>48</v>
      </c>
      <c r="AT41" s="12"/>
      <c r="AU41" s="9"/>
    </row>
    <row r="42" spans="1:47" s="10" customFormat="1" ht="13.5" customHeight="1">
      <c r="A42" s="6"/>
      <c r="B42" s="7">
        <f>SUM(K42:AU42)</f>
        <v>231</v>
      </c>
      <c r="C42" s="8">
        <f>COUNT(K42:AU42)</f>
        <v>5</v>
      </c>
      <c r="D42" s="8">
        <f>IF(COUNT(K42:AU42)&gt;0,LARGE(K42:AU42,1),0)+IF(COUNT(K42:AU42)&gt;1,LARGE(K42:AU42,2),0)+IF(COUNT(K42:AU42)&gt;2,LARGE(K42:AU42,3),0)+IF(COUNT(K42:AU42)&gt;3,LARGE(K42:AU42,4),0)+IF(COUNT(K42:AU42)&gt;4,LARGE(K42:AU42,5),0)+IF(COUNT(K42:AU42)&gt;5,LARGE(K42:AU42,6),0)+IF(COUNT(K42:AU42)&gt;6,LARGE(K42:AU42,7),0)+IF(COUNT(K42:AU42)&gt;7,LARGE(K42:AU42,8),0)+IF(COUNT(K42:AU42)&gt;8,LARGE(K42:AU42,9),0)+IF(COUNT(K42:AU42)&gt;9,LARGE(K42:AU42,10),0)+IF(COUNT(K42:AU42)&gt;10,LARGE(K42:AU42,11),0)+IF(COUNT(K42:AU42)&gt;11,LARGE(K42:AU42,12),0)+IF(COUNT(K42:AU42)&gt;12,LARGE(K42:AU42,13),0)+IF(COUNT(K42:AU42)&gt;13,LARGE(K42:AU42,14),0)+IF(COUNT(K42:AU42)&gt;14,LARGE(K42:AU42,15),0)</f>
        <v>231</v>
      </c>
      <c r="E42" s="8">
        <f>IF(COUNT(K42:AU42)&lt;22,IF(COUNT(K42:AU42)&gt;14,(COUNT(K42:AU42)-15),0)*20,120)</f>
        <v>0</v>
      </c>
      <c r="F42" s="1">
        <f>D42+E42</f>
        <v>231</v>
      </c>
      <c r="G42" s="57" t="s">
        <v>146</v>
      </c>
      <c r="H42" s="57" t="s">
        <v>53</v>
      </c>
      <c r="I42" s="44" t="s">
        <v>145</v>
      </c>
      <c r="J42" s="43" t="s">
        <v>147</v>
      </c>
      <c r="K42" s="12"/>
      <c r="L42" s="12"/>
      <c r="M42" s="12"/>
      <c r="N42" s="11"/>
      <c r="O42" s="12"/>
      <c r="P42" s="12"/>
      <c r="Q42" s="13">
        <v>48</v>
      </c>
      <c r="R42" s="9"/>
      <c r="S42" s="12"/>
      <c r="T42" s="13">
        <v>41</v>
      </c>
      <c r="U42" s="12">
        <v>46</v>
      </c>
      <c r="V42" s="12"/>
      <c r="W42" s="12"/>
      <c r="X42" s="1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>
        <v>49</v>
      </c>
      <c r="AO42" s="12"/>
      <c r="AP42" s="12"/>
      <c r="AQ42" s="12">
        <v>47</v>
      </c>
      <c r="AR42" s="12"/>
      <c r="AS42" s="12"/>
      <c r="AT42" s="12"/>
      <c r="AU42" s="12"/>
    </row>
    <row r="43" spans="1:47" s="10" customFormat="1" ht="13.5" customHeight="1">
      <c r="A43" s="6"/>
      <c r="B43" s="7">
        <f>SUM(K43:AU43)</f>
        <v>140</v>
      </c>
      <c r="C43" s="8">
        <f>COUNT(K43:AU43)</f>
        <v>4</v>
      </c>
      <c r="D43" s="8">
        <f>IF(COUNT(K43:AU43)&gt;0,LARGE(K43:AU43,1),0)+IF(COUNT(K43:AU43)&gt;1,LARGE(K43:AU43,2),0)+IF(COUNT(K43:AU43)&gt;2,LARGE(K43:AU43,3),0)+IF(COUNT(K43:AU43)&gt;3,LARGE(K43:AU43,4),0)+IF(COUNT(K43:AU43)&gt;4,LARGE(K43:AU43,5),0)+IF(COUNT(K43:AU43)&gt;5,LARGE(K43:AU43,6),0)+IF(COUNT(K43:AU43)&gt;6,LARGE(K43:AU43,7),0)+IF(COUNT(K43:AU43)&gt;7,LARGE(K43:AU43,8),0)+IF(COUNT(K43:AU43)&gt;8,LARGE(K43:AU43,9),0)+IF(COUNT(K43:AU43)&gt;9,LARGE(K43:AU43,10),0)+IF(COUNT(K43:AU43)&gt;10,LARGE(K43:AU43,11),0)+IF(COUNT(K43:AU43)&gt;11,LARGE(K43:AU43,12),0)+IF(COUNT(K43:AU43)&gt;12,LARGE(K43:AU43,13),0)+IF(COUNT(K43:AU43)&gt;13,LARGE(K43:AU43,14),0)+IF(COUNT(K43:AU43)&gt;14,LARGE(K43:AU43,15),0)</f>
        <v>140</v>
      </c>
      <c r="E43" s="8">
        <f>IF(COUNT(K43:AU43)&lt;22,IF(COUNT(K43:AU43)&gt;14,(COUNT(K43:AU43)-15),0)*20,120)</f>
        <v>0</v>
      </c>
      <c r="F43" s="1">
        <f>D43+E43</f>
        <v>140</v>
      </c>
      <c r="G43" s="23" t="s">
        <v>167</v>
      </c>
      <c r="H43" s="23" t="s">
        <v>168</v>
      </c>
      <c r="I43" s="42">
        <v>1962</v>
      </c>
      <c r="J43" s="20" t="s">
        <v>169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>
        <v>42</v>
      </c>
      <c r="X43" s="12"/>
      <c r="Y43" s="13">
        <v>40</v>
      </c>
      <c r="Z43" s="12"/>
      <c r="AA43" s="12"/>
      <c r="AB43" s="12"/>
      <c r="AC43" s="12"/>
      <c r="AD43" s="12">
        <v>28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>
        <v>30</v>
      </c>
      <c r="AR43" s="12"/>
      <c r="AS43" s="12"/>
      <c r="AT43" s="12"/>
      <c r="AU43" s="12"/>
    </row>
    <row r="44" spans="1:47" s="10" customFormat="1" ht="13.5" customHeight="1">
      <c r="A44" s="6"/>
      <c r="B44" s="7">
        <f>SUM(K44:AU44)</f>
        <v>156</v>
      </c>
      <c r="C44" s="8">
        <f>COUNT(K44:AU44)</f>
        <v>4</v>
      </c>
      <c r="D44" s="8">
        <f>IF(COUNT(K44:AU44)&gt;0,LARGE(K44:AU44,1),0)+IF(COUNT(K44:AU44)&gt;1,LARGE(K44:AU44,2),0)+IF(COUNT(K44:AU44)&gt;2,LARGE(K44:AU44,3),0)+IF(COUNT(K44:AU44)&gt;3,LARGE(K44:AU44,4),0)+IF(COUNT(K44:AU44)&gt;4,LARGE(K44:AU44,5),0)+IF(COUNT(K44:AU44)&gt;5,LARGE(K44:AU44,6),0)+IF(COUNT(K44:AU44)&gt;6,LARGE(K44:AU44,7),0)+IF(COUNT(K44:AU44)&gt;7,LARGE(K44:AU44,8),0)+IF(COUNT(K44:AU44)&gt;8,LARGE(K44:AU44,9),0)+IF(COUNT(K44:AU44)&gt;9,LARGE(K44:AU44,10),0)+IF(COUNT(K44:AU44)&gt;10,LARGE(K44:AU44,11),0)+IF(COUNT(K44:AU44)&gt;11,LARGE(K44:AU44,12),0)+IF(COUNT(K44:AU44)&gt;12,LARGE(K44:AU44,13),0)+IF(COUNT(K44:AU44)&gt;13,LARGE(K44:AU44,14),0)+IF(COUNT(K44:AU44)&gt;14,LARGE(K44:AU44,15),0)</f>
        <v>156</v>
      </c>
      <c r="E44" s="8">
        <f>IF(COUNT(K44:AU44)&lt;22,IF(COUNT(K44:AU44)&gt;14,(COUNT(K44:AU44)-15),0)*20,120)</f>
        <v>0</v>
      </c>
      <c r="F44" s="1">
        <f>D44+E44</f>
        <v>156</v>
      </c>
      <c r="G44" s="54" t="s">
        <v>111</v>
      </c>
      <c r="H44" s="54" t="s">
        <v>112</v>
      </c>
      <c r="I44" s="36">
        <v>22647</v>
      </c>
      <c r="J44" s="37" t="s">
        <v>113</v>
      </c>
      <c r="K44" s="12"/>
      <c r="L44" s="6">
        <v>30</v>
      </c>
      <c r="M44" s="12"/>
      <c r="N44" s="12"/>
      <c r="O44" s="12"/>
      <c r="P44" s="12"/>
      <c r="Q44" s="12"/>
      <c r="R44" s="12"/>
      <c r="S44" s="12"/>
      <c r="T44" s="12"/>
      <c r="U44" s="12"/>
      <c r="V44" s="14"/>
      <c r="W44" s="13"/>
      <c r="X44" s="12"/>
      <c r="Y44" s="12"/>
      <c r="Z44" s="12"/>
      <c r="AA44" s="12"/>
      <c r="AB44" s="12"/>
      <c r="AC44" s="12"/>
      <c r="AD44" s="12"/>
      <c r="AE44" s="12"/>
      <c r="AF44" s="12">
        <v>36</v>
      </c>
      <c r="AG44" s="12"/>
      <c r="AH44" s="12">
        <v>46</v>
      </c>
      <c r="AI44" s="12"/>
      <c r="AJ44" s="12">
        <v>44</v>
      </c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9"/>
    </row>
    <row r="45" spans="1:47" s="10" customFormat="1" ht="13.5" customHeight="1">
      <c r="A45" s="6"/>
      <c r="B45" s="7">
        <f>SUM(K45:AU45)</f>
        <v>102</v>
      </c>
      <c r="C45" s="8">
        <f>COUNT(K45:AU45)</f>
        <v>4</v>
      </c>
      <c r="D45" s="8">
        <f>IF(COUNT(K45:AU45)&gt;0,LARGE(K45:AU45,1),0)+IF(COUNT(K45:AU45)&gt;1,LARGE(K45:AU45,2),0)+IF(COUNT(K45:AU45)&gt;2,LARGE(K45:AU45,3),0)+IF(COUNT(K45:AU45)&gt;3,LARGE(K45:AU45,4),0)+IF(COUNT(K45:AU45)&gt;4,LARGE(K45:AU45,5),0)+IF(COUNT(K45:AU45)&gt;5,LARGE(K45:AU45,6),0)+IF(COUNT(K45:AU45)&gt;6,LARGE(K45:AU45,7),0)+IF(COUNT(K45:AU45)&gt;7,LARGE(K45:AU45,8),0)+IF(COUNT(K45:AU45)&gt;8,LARGE(K45:AU45,9),0)+IF(COUNT(K45:AU45)&gt;9,LARGE(K45:AU45,10),0)+IF(COUNT(K45:AU45)&gt;10,LARGE(K45:AU45,11),0)+IF(COUNT(K45:AU45)&gt;11,LARGE(K45:AU45,12),0)+IF(COUNT(K45:AU45)&gt;12,LARGE(K45:AU45,13),0)+IF(COUNT(K45:AU45)&gt;13,LARGE(K45:AU45,14),0)+IF(COUNT(K45:AU45)&gt;14,LARGE(K45:AU45,15),0)</f>
        <v>102</v>
      </c>
      <c r="E45" s="8">
        <f>IF(COUNT(K45:AU45)&lt;22,IF(COUNT(K45:AU45)&gt;14,(COUNT(K45:AU45)-15),0)*20,120)</f>
        <v>0</v>
      </c>
      <c r="F45" s="1">
        <f>D45+E45</f>
        <v>102</v>
      </c>
      <c r="G45" s="56" t="s">
        <v>172</v>
      </c>
      <c r="H45" s="56" t="s">
        <v>61</v>
      </c>
      <c r="I45" s="47">
        <v>1963</v>
      </c>
      <c r="J45" s="47" t="s">
        <v>166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>
        <v>3</v>
      </c>
      <c r="AG45" s="12"/>
      <c r="AH45" s="12"/>
      <c r="AI45" s="12"/>
      <c r="AJ45" s="12">
        <v>40</v>
      </c>
      <c r="AK45" s="12"/>
      <c r="AL45" s="12"/>
      <c r="AM45" s="12"/>
      <c r="AN45" s="12"/>
      <c r="AO45" s="12"/>
      <c r="AP45" s="12"/>
      <c r="AQ45" s="12"/>
      <c r="AR45" s="12"/>
      <c r="AS45" s="12">
        <v>30</v>
      </c>
      <c r="AT45" s="12">
        <v>29</v>
      </c>
      <c r="AU45" s="12"/>
    </row>
    <row r="46" spans="1:47" s="10" customFormat="1" ht="13.5" customHeight="1">
      <c r="A46" s="6"/>
      <c r="B46" s="7">
        <f>SUM(K46:AU46)</f>
        <v>159</v>
      </c>
      <c r="C46" s="8">
        <f>COUNT(K46:AU46)</f>
        <v>4</v>
      </c>
      <c r="D46" s="8">
        <f>IF(COUNT(K46:AU46)&gt;0,LARGE(K46:AU46,1),0)+IF(COUNT(K46:AU46)&gt;1,LARGE(K46:AU46,2),0)+IF(COUNT(K46:AU46)&gt;2,LARGE(K46:AU46,3),0)+IF(COUNT(K46:AU46)&gt;3,LARGE(K46:AU46,4),0)+IF(COUNT(K46:AU46)&gt;4,LARGE(K46:AU46,5),0)+IF(COUNT(K46:AU46)&gt;5,LARGE(K46:AU46,6),0)+IF(COUNT(K46:AU46)&gt;6,LARGE(K46:AU46,7),0)+IF(COUNT(K46:AU46)&gt;7,LARGE(K46:AU46,8),0)+IF(COUNT(K46:AU46)&gt;8,LARGE(K46:AU46,9),0)+IF(COUNT(K46:AU46)&gt;9,LARGE(K46:AU46,10),0)+IF(COUNT(K46:AU46)&gt;10,LARGE(K46:AU46,11),0)+IF(COUNT(K46:AU46)&gt;11,LARGE(K46:AU46,12),0)+IF(COUNT(K46:AU46)&gt;12,LARGE(K46:AU46,13),0)+IF(COUNT(K46:AU46)&gt;13,LARGE(K46:AU46,14),0)+IF(COUNT(K46:AU46)&gt;14,LARGE(K46:AU46,15),0)</f>
        <v>159</v>
      </c>
      <c r="E46" s="8">
        <f>IF(COUNT(K46:AU46)&lt;22,IF(COUNT(K46:AU46)&gt;14,(COUNT(K46:AU46)-15),0)*20,120)</f>
        <v>0</v>
      </c>
      <c r="F46" s="1">
        <f>D46+E46</f>
        <v>159</v>
      </c>
      <c r="G46" s="23" t="s">
        <v>84</v>
      </c>
      <c r="H46" s="23" t="s">
        <v>54</v>
      </c>
      <c r="I46" s="38">
        <v>1960</v>
      </c>
      <c r="J46" s="38"/>
      <c r="K46" s="9">
        <v>46</v>
      </c>
      <c r="L46" s="9"/>
      <c r="M46" s="6"/>
      <c r="N46" s="6"/>
      <c r="O46" s="9"/>
      <c r="P46" s="9"/>
      <c r="Q46" s="9"/>
      <c r="R46" s="9"/>
      <c r="S46" s="9"/>
      <c r="T46" s="9"/>
      <c r="U46" s="9"/>
      <c r="V46" s="9"/>
      <c r="W46" s="9"/>
      <c r="X46" s="6"/>
      <c r="Y46" s="9"/>
      <c r="Z46" s="6"/>
      <c r="AA46" s="9"/>
      <c r="AB46" s="6"/>
      <c r="AC46" s="9"/>
      <c r="AD46" s="9"/>
      <c r="AE46" s="9"/>
      <c r="AF46" s="9">
        <v>27</v>
      </c>
      <c r="AG46" s="9"/>
      <c r="AH46" s="9"/>
      <c r="AI46" s="6">
        <v>47</v>
      </c>
      <c r="AJ46" s="9">
        <v>39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s="10" customFormat="1" ht="13.5" customHeight="1">
      <c r="A47" s="6"/>
      <c r="B47" s="7">
        <f>SUM(K47:AU47)</f>
        <v>200</v>
      </c>
      <c r="C47" s="8">
        <f>COUNT(K47:AU47)</f>
        <v>4</v>
      </c>
      <c r="D47" s="8">
        <f>IF(COUNT(K47:AU47)&gt;0,LARGE(K47:AU47,1),0)+IF(COUNT(K47:AU47)&gt;1,LARGE(K47:AU47,2),0)+IF(COUNT(K47:AU47)&gt;2,LARGE(K47:AU47,3),0)+IF(COUNT(K47:AU47)&gt;3,LARGE(K47:AU47,4),0)+IF(COUNT(K47:AU47)&gt;4,LARGE(K47:AU47,5),0)+IF(COUNT(K47:AU47)&gt;5,LARGE(K47:AU47,6),0)+IF(COUNT(K47:AU47)&gt;6,LARGE(K47:AU47,7),0)+IF(COUNT(K47:AU47)&gt;7,LARGE(K47:AU47,8),0)+IF(COUNT(K47:AU47)&gt;8,LARGE(K47:AU47,9),0)+IF(COUNT(K47:AU47)&gt;9,LARGE(K47:AU47,10),0)+IF(COUNT(K47:AU47)&gt;10,LARGE(K47:AU47,11),0)+IF(COUNT(K47:AU47)&gt;11,LARGE(K47:AU47,12),0)+IF(COUNT(K47:AU47)&gt;12,LARGE(K47:AU47,13),0)+IF(COUNT(K47:AU47)&gt;13,LARGE(K47:AU47,14),0)+IF(COUNT(K47:AU47)&gt;14,LARGE(K47:AU47,15),0)</f>
        <v>200</v>
      </c>
      <c r="E47" s="8">
        <f>IF(COUNT(K47:AU47)&lt;22,IF(COUNT(K47:AU47)&gt;14,(COUNT(K47:AU47)-15),0)*20,120)</f>
        <v>0</v>
      </c>
      <c r="F47" s="1">
        <f>D47+E47</f>
        <v>200</v>
      </c>
      <c r="G47" s="23" t="s">
        <v>75</v>
      </c>
      <c r="H47" s="23" t="s">
        <v>51</v>
      </c>
      <c r="I47" s="38">
        <v>1963</v>
      </c>
      <c r="J47" s="38"/>
      <c r="K47" s="6">
        <v>50</v>
      </c>
      <c r="L47" s="9"/>
      <c r="M47" s="6">
        <v>50</v>
      </c>
      <c r="N47" s="9"/>
      <c r="O47" s="9"/>
      <c r="P47" s="6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6"/>
      <c r="AC47" s="9"/>
      <c r="AD47" s="9"/>
      <c r="AE47" s="9"/>
      <c r="AF47" s="9">
        <v>50</v>
      </c>
      <c r="AG47" s="9"/>
      <c r="AH47" s="6">
        <v>50</v>
      </c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s="10" customFormat="1" ht="13.5" customHeight="1">
      <c r="A48" s="6"/>
      <c r="B48" s="7">
        <f>SUM(K48:AU48)</f>
        <v>170</v>
      </c>
      <c r="C48" s="8">
        <f>COUNT(K48:AU48)</f>
        <v>4</v>
      </c>
      <c r="D48" s="8">
        <f>IF(COUNT(K48:AU48)&gt;0,LARGE(K48:AU48,1),0)+IF(COUNT(K48:AU48)&gt;1,LARGE(K48:AU48,2),0)+IF(COUNT(K48:AU48)&gt;2,LARGE(K48:AU48,3),0)+IF(COUNT(K48:AU48)&gt;3,LARGE(K48:AU48,4),0)+IF(COUNT(K48:AU48)&gt;4,LARGE(K48:AU48,5),0)+IF(COUNT(K48:AU48)&gt;5,LARGE(K48:AU48,6),0)+IF(COUNT(K48:AU48)&gt;6,LARGE(K48:AU48,7),0)+IF(COUNT(K48:AU48)&gt;7,LARGE(K48:AU48,8),0)+IF(COUNT(K48:AU48)&gt;8,LARGE(K48:AU48,9),0)+IF(COUNT(K48:AU48)&gt;9,LARGE(K48:AU48,10),0)+IF(COUNT(K48:AU48)&gt;10,LARGE(K48:AU48,11),0)+IF(COUNT(K48:AU48)&gt;11,LARGE(K48:AU48,12),0)+IF(COUNT(K48:AU48)&gt;12,LARGE(K48:AU48,13),0)+IF(COUNT(K48:AU48)&gt;13,LARGE(K48:AU48,14),0)+IF(COUNT(K48:AU48)&gt;14,LARGE(K48:AU48,15),0)</f>
        <v>170</v>
      </c>
      <c r="E48" s="8">
        <f>IF(COUNT(K48:AU48)&lt;22,IF(COUNT(K48:AU48)&gt;14,(COUNT(K48:AU48)-15),0)*20,120)</f>
        <v>0</v>
      </c>
      <c r="F48" s="1">
        <f>D48+E48</f>
        <v>170</v>
      </c>
      <c r="G48" s="23" t="s">
        <v>60</v>
      </c>
      <c r="H48" s="23" t="s">
        <v>52</v>
      </c>
      <c r="I48" s="38">
        <v>1962</v>
      </c>
      <c r="J48" s="38" t="s">
        <v>78</v>
      </c>
      <c r="K48" s="9">
        <v>42</v>
      </c>
      <c r="L48" s="9"/>
      <c r="M48" s="9"/>
      <c r="N48" s="6"/>
      <c r="O48" s="9"/>
      <c r="P48" s="9"/>
      <c r="Q48" s="9"/>
      <c r="R48" s="9">
        <v>38</v>
      </c>
      <c r="S48" s="9"/>
      <c r="T48" s="17">
        <v>42</v>
      </c>
      <c r="U48" s="9"/>
      <c r="V48" s="9"/>
      <c r="W48" s="9"/>
      <c r="X48" s="9"/>
      <c r="Y48" s="9"/>
      <c r="Z48" s="9"/>
      <c r="AA48" s="6">
        <v>48</v>
      </c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s="10" customFormat="1" ht="13.5" customHeight="1">
      <c r="A49" s="6"/>
      <c r="B49" s="7">
        <f>SUM(K49:AU49)</f>
        <v>165</v>
      </c>
      <c r="C49" s="8">
        <f>COUNT(K49:AU49)</f>
        <v>4</v>
      </c>
      <c r="D49" s="8">
        <f>IF(COUNT(K49:AU49)&gt;0,LARGE(K49:AU49,1),0)+IF(COUNT(K49:AU49)&gt;1,LARGE(K49:AU49,2),0)+IF(COUNT(K49:AU49)&gt;2,LARGE(K49:AU49,3),0)+IF(COUNT(K49:AU49)&gt;3,LARGE(K49:AU49,4),0)+IF(COUNT(K49:AU49)&gt;4,LARGE(K49:AU49,5),0)+IF(COUNT(K49:AU49)&gt;5,LARGE(K49:AU49,6),0)+IF(COUNT(K49:AU49)&gt;6,LARGE(K49:AU49,7),0)+IF(COUNT(K49:AU49)&gt;7,LARGE(K49:AU49,8),0)+IF(COUNT(K49:AU49)&gt;8,LARGE(K49:AU49,9),0)+IF(COUNT(K49:AU49)&gt;9,LARGE(K49:AU49,10),0)+IF(COUNT(K49:AU49)&gt;10,LARGE(K49:AU49,11),0)+IF(COUNT(K49:AU49)&gt;11,LARGE(K49:AU49,12),0)+IF(COUNT(K49:AU49)&gt;12,LARGE(K49:AU49,13),0)+IF(COUNT(K49:AU49)&gt;13,LARGE(K49:AU49,14),0)+IF(COUNT(K49:AU49)&gt;14,LARGE(K49:AU49,15),0)</f>
        <v>165</v>
      </c>
      <c r="E49" s="8">
        <f>IF(COUNT(K49:AU49)&lt;22,IF(COUNT(K49:AU49)&gt;14,(COUNT(K49:AU49)-15),0)*20,120)</f>
        <v>0</v>
      </c>
      <c r="F49" s="1">
        <f>D49+E49</f>
        <v>165</v>
      </c>
      <c r="G49" s="23" t="s">
        <v>159</v>
      </c>
      <c r="H49" s="23" t="s">
        <v>160</v>
      </c>
      <c r="I49" s="38">
        <v>1963</v>
      </c>
      <c r="J49" s="38" t="s">
        <v>62</v>
      </c>
      <c r="K49" s="12"/>
      <c r="L49" s="12"/>
      <c r="M49" s="12"/>
      <c r="N49" s="12"/>
      <c r="O49" s="12"/>
      <c r="P49" s="12"/>
      <c r="Q49" s="12"/>
      <c r="R49" s="12"/>
      <c r="S49" s="12"/>
      <c r="T49" s="14">
        <v>37</v>
      </c>
      <c r="U49" s="15"/>
      <c r="V49" s="15"/>
      <c r="W49" s="15"/>
      <c r="X49" s="15"/>
      <c r="Y49" s="15"/>
      <c r="Z49" s="24">
        <v>46</v>
      </c>
      <c r="AA49" s="24">
        <v>45</v>
      </c>
      <c r="AB49" s="15"/>
      <c r="AC49" s="15"/>
      <c r="AD49" s="15"/>
      <c r="AE49" s="15"/>
      <c r="AF49" s="15"/>
      <c r="AG49" s="15"/>
      <c r="AH49" s="15"/>
      <c r="AI49" s="15"/>
      <c r="AJ49" s="15">
        <v>37</v>
      </c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9"/>
    </row>
    <row r="50" spans="1:47" s="10" customFormat="1" ht="13.5" customHeight="1">
      <c r="A50" s="6"/>
      <c r="B50" s="7">
        <f>SUM(K50:AU50)</f>
        <v>100</v>
      </c>
      <c r="C50" s="8">
        <f>COUNT(K50:AU50)</f>
        <v>4</v>
      </c>
      <c r="D50" s="8">
        <f>IF(COUNT(K50:AU50)&gt;0,LARGE(K50:AU50,1),0)+IF(COUNT(K50:AU50)&gt;1,LARGE(K50:AU50,2),0)+IF(COUNT(K50:AU50)&gt;2,LARGE(K50:AU50,3),0)+IF(COUNT(K50:AU50)&gt;3,LARGE(K50:AU50,4),0)+IF(COUNT(K50:AU50)&gt;4,LARGE(K50:AU50,5),0)+IF(COUNT(K50:AU50)&gt;5,LARGE(K50:AU50,6),0)+IF(COUNT(K50:AU50)&gt;6,LARGE(K50:AU50,7),0)+IF(COUNT(K50:AU50)&gt;7,LARGE(K50:AU50,8),0)+IF(COUNT(K50:AU50)&gt;8,LARGE(K50:AU50,9),0)+IF(COUNT(K50:AU50)&gt;9,LARGE(K50:AU50,10),0)+IF(COUNT(K50:AU50)&gt;10,LARGE(K50:AU50,11),0)+IF(COUNT(K50:AU50)&gt;11,LARGE(K50:AU50,12),0)+IF(COUNT(K50:AU50)&gt;12,LARGE(K50:AU50,13),0)+IF(COUNT(K50:AU50)&gt;13,LARGE(K50:AU50,14),0)+IF(COUNT(K50:AU50)&gt;14,LARGE(K50:AU50,15),0)</f>
        <v>100</v>
      </c>
      <c r="E50" s="8">
        <f>IF(COUNT(K50:AU50)&lt;22,IF(COUNT(K50:AU50)&gt;14,(COUNT(K50:AU50)-15),0)*20,120)</f>
        <v>0</v>
      </c>
      <c r="F50" s="1">
        <f>D50+E50</f>
        <v>100</v>
      </c>
      <c r="G50" s="45" t="s">
        <v>170</v>
      </c>
      <c r="H50" s="45" t="s">
        <v>61</v>
      </c>
      <c r="I50" s="45">
        <v>1960</v>
      </c>
      <c r="J50" s="45" t="s">
        <v>45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24">
        <v>36</v>
      </c>
      <c r="AB50" s="12"/>
      <c r="AC50" s="12">
        <v>33</v>
      </c>
      <c r="AD50" s="12"/>
      <c r="AE50" s="12"/>
      <c r="AF50" s="12">
        <v>0</v>
      </c>
      <c r="AG50" s="12"/>
      <c r="AH50" s="13">
        <v>31</v>
      </c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9"/>
    </row>
    <row r="51" spans="1:47" s="10" customFormat="1" ht="13.5" customHeight="1">
      <c r="A51" s="6"/>
      <c r="B51" s="7">
        <f>SUM(K51:AU51)</f>
        <v>157</v>
      </c>
      <c r="C51" s="8">
        <f>COUNT(K51:AU51)</f>
        <v>4</v>
      </c>
      <c r="D51" s="8">
        <f>IF(COUNT(K51:AU51)&gt;0,LARGE(K51:AU51,1),0)+IF(COUNT(K51:AU51)&gt;1,LARGE(K51:AU51,2),0)+IF(COUNT(K51:AU51)&gt;2,LARGE(K51:AU51,3),0)+IF(COUNT(K51:AU51)&gt;3,LARGE(K51:AU51,4),0)+IF(COUNT(K51:AU51)&gt;4,LARGE(K51:AU51,5),0)+IF(COUNT(K51:AU51)&gt;5,LARGE(K51:AU51,6),0)+IF(COUNT(K51:AU51)&gt;6,LARGE(K51:AU51,7),0)+IF(COUNT(K51:AU51)&gt;7,LARGE(K51:AU51,8),0)+IF(COUNT(K51:AU51)&gt;8,LARGE(K51:AU51,9),0)+IF(COUNT(K51:AU51)&gt;9,LARGE(K51:AU51,10),0)+IF(COUNT(K51:AU51)&gt;10,LARGE(K51:AU51,11),0)+IF(COUNT(K51:AU51)&gt;11,LARGE(K51:AU51,12),0)+IF(COUNT(K51:AU51)&gt;12,LARGE(K51:AU51,13),0)+IF(COUNT(K51:AU51)&gt;13,LARGE(K51:AU51,14),0)+IF(COUNT(K51:AU51)&gt;14,LARGE(K51:AU51,15),0)</f>
        <v>157</v>
      </c>
      <c r="E51" s="8">
        <f>IF(COUNT(K51:AU51)&lt;22,IF(COUNT(K51:AU51)&gt;14,(COUNT(K51:AU51)-15),0)*20,120)</f>
        <v>0</v>
      </c>
      <c r="F51" s="1">
        <f>D51+E51</f>
        <v>157</v>
      </c>
      <c r="G51" s="54" t="s">
        <v>109</v>
      </c>
      <c r="H51" s="54" t="s">
        <v>99</v>
      </c>
      <c r="I51" s="36">
        <v>21551</v>
      </c>
      <c r="J51" s="37" t="s">
        <v>110</v>
      </c>
      <c r="K51" s="9"/>
      <c r="L51" s="6">
        <v>32</v>
      </c>
      <c r="M51" s="6"/>
      <c r="N51" s="9"/>
      <c r="O51" s="9"/>
      <c r="P51" s="9"/>
      <c r="Q51" s="9"/>
      <c r="R51" s="9"/>
      <c r="S51" s="9"/>
      <c r="T51" s="17">
        <v>44</v>
      </c>
      <c r="U51" s="9"/>
      <c r="V51" s="9"/>
      <c r="W51" s="9"/>
      <c r="X51" s="9"/>
      <c r="Y51" s="9"/>
      <c r="Z51" s="9"/>
      <c r="AA51" s="19">
        <v>46</v>
      </c>
      <c r="AB51" s="9"/>
      <c r="AC51" s="17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>
        <v>35</v>
      </c>
      <c r="AR51" s="9"/>
      <c r="AS51" s="9"/>
      <c r="AT51" s="9"/>
      <c r="AU51" s="12"/>
    </row>
    <row r="52" spans="1:47" s="10" customFormat="1" ht="13.5" customHeight="1">
      <c r="A52" s="6"/>
      <c r="B52" s="7">
        <f>SUM(K52:AU52)</f>
        <v>171</v>
      </c>
      <c r="C52" s="8">
        <f>COUNT(K52:AU52)</f>
        <v>4</v>
      </c>
      <c r="D52" s="8">
        <f>IF(COUNT(K52:AU52)&gt;0,LARGE(K52:AU52,1),0)+IF(COUNT(K52:AU52)&gt;1,LARGE(K52:AU52,2),0)+IF(COUNT(K52:AU52)&gt;2,LARGE(K52:AU52,3),0)+IF(COUNT(K52:AU52)&gt;3,LARGE(K52:AU52,4),0)+IF(COUNT(K52:AU52)&gt;4,LARGE(K52:AU52,5),0)+IF(COUNT(K52:AU52)&gt;5,LARGE(K52:AU52,6),0)+IF(COUNT(K52:AU52)&gt;6,LARGE(K52:AU52,7),0)+IF(COUNT(K52:AU52)&gt;7,LARGE(K52:AU52,8),0)+IF(COUNT(K52:AU52)&gt;8,LARGE(K52:AU52,9),0)+IF(COUNT(K52:AU52)&gt;9,LARGE(K52:AU52,10),0)+IF(COUNT(K52:AU52)&gt;10,LARGE(K52:AU52,11),0)+IF(COUNT(K52:AU52)&gt;11,LARGE(K52:AU52,12),0)+IF(COUNT(K52:AU52)&gt;12,LARGE(K52:AU52,13),0)+IF(COUNT(K52:AU52)&gt;13,LARGE(K52:AU52,14),0)+IF(COUNT(K52:AU52)&gt;14,LARGE(K52:AU52,15),0)</f>
        <v>171</v>
      </c>
      <c r="E52" s="8">
        <f>IF(COUNT(K52:AU52)&lt;22,IF(COUNT(K52:AU52)&gt;14,(COUNT(K52:AU52)-15),0)*20,120)</f>
        <v>0</v>
      </c>
      <c r="F52" s="1">
        <f>D52+E52</f>
        <v>171</v>
      </c>
      <c r="G52" s="23" t="s">
        <v>76</v>
      </c>
      <c r="H52" s="23" t="s">
        <v>61</v>
      </c>
      <c r="I52" s="38">
        <v>1963</v>
      </c>
      <c r="J52" s="38" t="s">
        <v>43</v>
      </c>
      <c r="K52" s="6">
        <v>48</v>
      </c>
      <c r="L52" s="6">
        <v>38</v>
      </c>
      <c r="M52" s="6">
        <v>46</v>
      </c>
      <c r="N52" s="6"/>
      <c r="O52" s="9"/>
      <c r="P52" s="9"/>
      <c r="Q52" s="9"/>
      <c r="R52" s="9"/>
      <c r="S52" s="9"/>
      <c r="T52" s="9"/>
      <c r="U52" s="9"/>
      <c r="V52" s="9"/>
      <c r="W52" s="6"/>
      <c r="X52" s="9"/>
      <c r="Y52" s="9"/>
      <c r="Z52" s="9"/>
      <c r="AA52" s="9"/>
      <c r="AB52" s="9"/>
      <c r="AC52" s="6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6">
        <v>39</v>
      </c>
      <c r="AS52" s="9"/>
      <c r="AT52" s="9"/>
      <c r="AU52" s="9"/>
    </row>
  </sheetData>
  <sheetProtection/>
  <autoFilter ref="A2:AU2"/>
  <mergeCells count="1">
    <mergeCell ref="A1:J1"/>
  </mergeCells>
  <hyperlinks>
    <hyperlink ref="G47" r:id="rId1" display="http://my1.raceresult.com/details/?sl=6.13455.de.2.Ergebnislisten%7CZieleinlaufliste&amp;pp=963"/>
    <hyperlink ref="G52" r:id="rId2" display="http://my1.raceresult.com/details/?sl=6.13455.de.2.Ergebnislisten%7CZieleinlaufliste&amp;pp=903"/>
    <hyperlink ref="G9" r:id="rId3" display="http://my1.raceresult.com/details/?sl=6.13455.de.2.Ergebnislisten%7CZieleinlaufliste&amp;pp=994"/>
    <hyperlink ref="G40" r:id="rId4" display="http://my1.raceresult.com/details/?sl=6.13455.de.2.Ergebnislisten%7CZieleinlaufliste&amp;pp=949"/>
    <hyperlink ref="G38" r:id="rId5" display="http://my1.raceresult.com/details/?sl=6.13455.de.2.Ergebnislisten%7CZieleinlaufliste&amp;pp=865"/>
    <hyperlink ref="G7" r:id="rId6" display="http://my1.raceresult.com/details/?sl=6.13455.de.2.Ergebnislisten%7CZieleinlaufliste&amp;pp=910"/>
    <hyperlink ref="G22" r:id="rId7" display="http://my1.raceresult.com/details/?sl=6.13455.de.1.Ergebnislisten%7CZieleinlaufliste&amp;pp=601"/>
    <hyperlink ref="G46" r:id="rId8" display="http://my1.raceresult.com/details/?sl=6.13455.de.1.Ergebnislisten%7CZieleinlaufliste&amp;pp=539"/>
    <hyperlink ref="G48" r:id="rId9" display="http://my1.raceresult.com/details/?sl=6.13455.de.1.Ergebnislisten%7CZieleinlaufliste&amp;pp=704"/>
    <hyperlink ref="G10" r:id="rId10" display="http://my1.raceresult.com/details/?sl=6.13455.de.1.Ergebnislisten%7CZieleinlaufliste&amp;pp=637"/>
    <hyperlink ref="G11" r:id="rId11" display="http://my1.raceresult.com/details/?sl=6.13455.de.1.Ergebnislisten%7CZieleinlaufliste&amp;pp=680"/>
    <hyperlink ref="G23" r:id="rId12" display="http://my1.raceresult.com/details/?sl=6.13455.de.1.Ergebnislisten%7CZieleinlaufliste&amp;pp=620"/>
    <hyperlink ref="G16" r:id="rId13" display="http://my1.raceresult.com/details/?sl=6.13455.de.1.Ergebnislisten%7CZieleinlaufliste&amp;pp=678"/>
    <hyperlink ref="G29" r:id="rId14" display="http://my1.raceresult.com/details/?sl=6.13455.de.1.Ergebnislisten%7CZieleinlaufliste&amp;pp=683"/>
    <hyperlink ref="G37" r:id="rId15" display="http://my1.raceresult.com/details/?sl=6.13455.de.1.Ergebnislisten%7CZieleinlaufliste&amp;pp=546"/>
    <hyperlink ref="G24" r:id="rId16" display="http://my1.raceresult.com/details/?sl=6.13455.de.1.Ergebnislisten%7CZieleinlaufliste&amp;pp=18"/>
    <hyperlink ref="G25" r:id="rId17" display="http://my1.raceresult.com/details/?sl=6.13455.de.1.Ergebnislisten%7CZieleinlaufliste&amp;pp=226"/>
    <hyperlink ref="G20" r:id="rId18" display="http://my1.raceresult.com/details/?sl=6.13455.de.1.Ergebnislisten%7CZieleinlaufliste&amp;pp=579"/>
    <hyperlink ref="G26" r:id="rId19" display="http://my1.raceresult.com/details/?sl=6.13455.de.1.Ergebnislisten%7CZieleinlaufliste&amp;pp=982"/>
    <hyperlink ref="H19" r:id="rId20" display="http://my3.raceresult.com/details/results.php?sl=6.11549.de.6.Internet%7C07%20Zieleinlaufliste&amp;pp=736"/>
    <hyperlink ref="H39" r:id="rId21" display="http://my3.raceresult.com/details/results.php?sl=6.11549.de.7.Internet%7C07%20Zieleinlaufliste&amp;pp=1084"/>
    <hyperlink ref="H49" r:id="rId22" display="http://my3.raceresult.com/details/results.php?sl=6.11549.de.7.Internet%7C07%20Zieleinlaufliste&amp;pp=1076"/>
    <hyperlink ref="H31" r:id="rId23" display="http://my3.raceresult.com/details/results.php?sl=6.11549.de.7.Internet%7C07%20Zieleinlaufliste&amp;pp=1187"/>
    <hyperlink ref="H34" r:id="rId24" display="http://my3.raceresult.com/details/results.php?sl=6.11549.de.7.Internet%7C07%20Zieleinlaufliste&amp;pp=1055"/>
    <hyperlink ref="G45" r:id="rId25" display="http://my4.raceresult.com/details/results.php?sl=6.13721.de.9.Ergebnislisten%7CERGEBNISLISTE&amp;pp=797"/>
    <hyperlink ref="G41" r:id="rId26" display="http://www.tv-huchem-stammeln.de/cms/html/la/ergebnisse/2013/_5_36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8"/>
  <headerFooter alignWithMargins="0">
    <oddHeader>&amp;L&amp;"Arial,Fett"Rur-Eifel-Volkslauf Cup 2010; Wertung: &amp;A</oddHead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2012-06-30T10:06:49Z</cp:lastPrinted>
  <dcterms:created xsi:type="dcterms:W3CDTF">2011-12-15T20:20:39Z</dcterms:created>
  <dcterms:modified xsi:type="dcterms:W3CDTF">2013-12-09T11:56:51Z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