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WJ U16 (Schi A) (2012)" sheetId="1" r:id="rId1"/>
  </sheets>
  <definedNames>
    <definedName name="_xlnm._FilterDatabase" localSheetId="0" hidden="1">'WJ U16 (Schi A) (2012)'!$A$2:$AT$2</definedName>
    <definedName name="_xlnm.Print_Titles" localSheetId="0">'WJ U16 (Schi A) (2012)'!$2:$2</definedName>
  </definedNames>
  <calcPr fullCalcOnLoad="1"/>
</workbook>
</file>

<file path=xl/sharedStrings.xml><?xml version="1.0" encoding="utf-8"?>
<sst xmlns="http://schemas.openxmlformats.org/spreadsheetml/2006/main" count="230" uniqueCount="201">
  <si>
    <t xml:space="preserve">  Jülich</t>
  </si>
  <si>
    <t xml:space="preserve">  Linnich</t>
  </si>
  <si>
    <t xml:space="preserve">  Herzogenrath</t>
  </si>
  <si>
    <t xml:space="preserve">  Gillrath</t>
  </si>
  <si>
    <t xml:space="preserve">  Brunssum</t>
  </si>
  <si>
    <t xml:space="preserve">  Arnoldsweiler</t>
  </si>
  <si>
    <t xml:space="preserve">  Würselen</t>
  </si>
  <si>
    <t xml:space="preserve">  Dürener TV</t>
  </si>
  <si>
    <t xml:space="preserve">  MC Eschweiler</t>
  </si>
  <si>
    <t xml:space="preserve">  Hambach</t>
  </si>
  <si>
    <t xml:space="preserve">  Huchem-Stammeln</t>
  </si>
  <si>
    <t xml:space="preserve">  Unterbruch</t>
  </si>
  <si>
    <t xml:space="preserve">  Mausbach</t>
  </si>
  <si>
    <t xml:space="preserve">  Dürwiß</t>
  </si>
  <si>
    <t xml:space="preserve">  Bütgenbach</t>
  </si>
  <si>
    <t xml:space="preserve">  Birkesdorf</t>
  </si>
  <si>
    <t xml:space="preserve">  Obermaubach</t>
  </si>
  <si>
    <t xml:space="preserve">  Eicherscheid</t>
  </si>
  <si>
    <t xml:space="preserve">  Roetgen</t>
  </si>
  <si>
    <t xml:space="preserve">  Vossenack</t>
  </si>
  <si>
    <t xml:space="preserve">  Inde-Hahn</t>
  </si>
  <si>
    <t xml:space="preserve">  Rohren</t>
  </si>
  <si>
    <t xml:space="preserve">  Derichsweiler</t>
  </si>
  <si>
    <t xml:space="preserve">  Konzen</t>
  </si>
  <si>
    <t xml:space="preserve">  Mützenich</t>
  </si>
  <si>
    <t xml:space="preserve">  Steckenborn</t>
  </si>
  <si>
    <t xml:space="preserve">  Simmerath</t>
  </si>
  <si>
    <t xml:space="preserve">  Kelmis</t>
  </si>
  <si>
    <t xml:space="preserve">  Alsdorf</t>
  </si>
  <si>
    <t xml:space="preserve">  Eupen</t>
  </si>
  <si>
    <t xml:space="preserve">  Parelloop</t>
  </si>
  <si>
    <t xml:space="preserve">  LSG Eschweiler</t>
  </si>
  <si>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</si>
  <si>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</si>
  <si>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</si>
  <si>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</si>
  <si>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</si>
  <si>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</si>
  <si>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Anz. LÄUFE</t>
  </si>
  <si>
    <t xml:space="preserve">  Summe </t>
  </si>
  <si>
    <t>Platz</t>
  </si>
  <si>
    <t>Visé</t>
  </si>
  <si>
    <t xml:space="preserve"> Fabrice</t>
  </si>
  <si>
    <t>LAC EUPEN</t>
  </si>
  <si>
    <t>Pampa</t>
  </si>
  <si>
    <t xml:space="preserve"> David</t>
  </si>
  <si>
    <t>MJ U16 (Schüler A:) 14 bis 15 Jahre alt  (Jg. 1998 bis 1999)</t>
  </si>
  <si>
    <t xml:space="preserve">  15 BESTE</t>
  </si>
  <si>
    <t>Aachener Engel</t>
  </si>
  <si>
    <t xml:space="preserve">  Landgraaf</t>
  </si>
  <si>
    <t>SV Roland rollesbroich</t>
  </si>
  <si>
    <t>SC Komet Steckenborn</t>
  </si>
  <si>
    <t>Jacobs</t>
  </si>
  <si>
    <t>Patrick</t>
  </si>
  <si>
    <t>TV Konzen</t>
  </si>
  <si>
    <t>Löbner</t>
  </si>
  <si>
    <t>Niklas</t>
  </si>
  <si>
    <t>DLC Aachen</t>
  </si>
  <si>
    <t>Fraipont</t>
  </si>
  <si>
    <t>Olivier</t>
  </si>
  <si>
    <t>LAC Eupen</t>
  </si>
  <si>
    <t>Leyendecker</t>
  </si>
  <si>
    <t>Lars</t>
  </si>
  <si>
    <t>LG Mützenich</t>
  </si>
  <si>
    <t>Zehnpfennig</t>
  </si>
  <si>
    <t>Paul</t>
  </si>
  <si>
    <t>(Monschau)</t>
  </si>
  <si>
    <t>Boekholt</t>
  </si>
  <si>
    <t>Gregori</t>
  </si>
  <si>
    <t>Körner</t>
  </si>
  <si>
    <t>Luca</t>
  </si>
  <si>
    <t>Hailes Erben</t>
  </si>
  <si>
    <t>Swaton</t>
  </si>
  <si>
    <t>Nico</t>
  </si>
  <si>
    <t>Küpper</t>
  </si>
  <si>
    <t>Fabian</t>
  </si>
  <si>
    <t>Klasse 9c - MGM</t>
  </si>
  <si>
    <t>Ungermann</t>
  </si>
  <si>
    <t>Sascha</t>
  </si>
  <si>
    <t>Poque</t>
  </si>
  <si>
    <t>Jens</t>
  </si>
  <si>
    <t>(Würselen)</t>
  </si>
  <si>
    <t>Poqué</t>
  </si>
  <si>
    <t>Lukas</t>
  </si>
  <si>
    <t>Speetzen</t>
  </si>
  <si>
    <t>Nils</t>
  </si>
  <si>
    <t>LG Hasenfüße Hitfeld</t>
  </si>
  <si>
    <t>Wergen</t>
  </si>
  <si>
    <t>David</t>
  </si>
  <si>
    <t>Joye</t>
  </si>
  <si>
    <t>Urmes</t>
  </si>
  <si>
    <t>Jakob</t>
  </si>
  <si>
    <t>Schuldt</t>
  </si>
  <si>
    <t>Micha</t>
  </si>
  <si>
    <t>Reuter</t>
  </si>
  <si>
    <t>Sebastian</t>
  </si>
  <si>
    <t>Liebtrau</t>
  </si>
  <si>
    <t>Eric</t>
  </si>
  <si>
    <t>Steffens</t>
  </si>
  <si>
    <t>Andreas</t>
  </si>
  <si>
    <t>Wiebusch</t>
  </si>
  <si>
    <t>Felix</t>
  </si>
  <si>
    <t>(Aachen)</t>
  </si>
  <si>
    <t>Bauer</t>
  </si>
  <si>
    <t>Tobias</t>
  </si>
  <si>
    <t>Rader</t>
  </si>
  <si>
    <t>Daniel</t>
  </si>
  <si>
    <t>Dick</t>
  </si>
  <si>
    <t>Marius</t>
  </si>
  <si>
    <t>Baumgartner</t>
  </si>
  <si>
    <t>Erich</t>
  </si>
  <si>
    <t>Funken</t>
  </si>
  <si>
    <t>Michael</t>
  </si>
  <si>
    <t>Henz</t>
  </si>
  <si>
    <t>Bela</t>
  </si>
  <si>
    <t>SC Bütgenbach</t>
  </si>
  <si>
    <t>Schneidereit</t>
  </si>
  <si>
    <t xml:space="preserve"> Niki</t>
  </si>
  <si>
    <t>Clara-Frey-Gym. Schleiden</t>
  </si>
  <si>
    <t>Hilger</t>
  </si>
  <si>
    <t>Martin</t>
  </si>
  <si>
    <t>TV Derichsweiler 1885 e.V.</t>
  </si>
  <si>
    <t>Firat</t>
  </si>
  <si>
    <t>Mert</t>
  </si>
  <si>
    <t>GKD - Gebr. Kufferath AG - Tea</t>
  </si>
  <si>
    <t>Hartenhauer</t>
  </si>
  <si>
    <t>Tim</t>
  </si>
  <si>
    <t>Düren</t>
  </si>
  <si>
    <t>Schwickerath</t>
  </si>
  <si>
    <t>Marvin</t>
  </si>
  <si>
    <t>Cornetzhofschule Düren</t>
  </si>
  <si>
    <t>Mackels</t>
  </si>
  <si>
    <t>Marek</t>
  </si>
  <si>
    <t>ohne</t>
  </si>
  <si>
    <t>Delano</t>
  </si>
  <si>
    <t>SV Bergwacht Rohren</t>
  </si>
  <si>
    <t>Albracht</t>
  </si>
  <si>
    <t>Max</t>
  </si>
  <si>
    <t>TTC Stolberg Vicht</t>
  </si>
  <si>
    <t>Baesweiler Lauftreff e. V.</t>
  </si>
  <si>
    <t xml:space="preserve"> Tim</t>
  </si>
  <si>
    <t>Ostlender</t>
  </si>
  <si>
    <t>Nores</t>
  </si>
  <si>
    <t>Aachener TG</t>
  </si>
  <si>
    <t>Moreau</t>
  </si>
  <si>
    <t>Jan</t>
  </si>
  <si>
    <t>DJK Elmar Kohlscheid</t>
  </si>
  <si>
    <t>Hendriks</t>
  </si>
  <si>
    <t>Jeroen</t>
  </si>
  <si>
    <t>STAP Brunssum</t>
  </si>
  <si>
    <t>Giese</t>
  </si>
  <si>
    <t>ATG</t>
  </si>
  <si>
    <t>Ssykor</t>
  </si>
  <si>
    <t>Carlos</t>
  </si>
  <si>
    <t>FC Inde Hahn</t>
  </si>
  <si>
    <t>Gittel</t>
  </si>
  <si>
    <t>Leif</t>
  </si>
  <si>
    <t>Melcher</t>
  </si>
  <si>
    <t>Roetgen</t>
  </si>
  <si>
    <t>Schmidt</t>
  </si>
  <si>
    <t xml:space="preserve"> Jonas</t>
  </si>
  <si>
    <t>SV Germania Eicherscheid</t>
  </si>
  <si>
    <t>Simons</t>
  </si>
  <si>
    <t xml:space="preserve"> Marco</t>
  </si>
  <si>
    <t>DJK LC Vettweiß</t>
  </si>
  <si>
    <t xml:space="preserve"> Johannes</t>
  </si>
  <si>
    <t>GÖTTE</t>
  </si>
  <si>
    <t>Konrad</t>
  </si>
  <si>
    <t>Vernich</t>
  </si>
  <si>
    <t>PFEIFFER</t>
  </si>
  <si>
    <t>Jan Henrik</t>
  </si>
  <si>
    <t>LC Jugend 07 Bergheim</t>
  </si>
  <si>
    <t>SCHLATERMUND</t>
  </si>
  <si>
    <t>Aydel</t>
  </si>
  <si>
    <t xml:space="preserve"> Baren</t>
  </si>
  <si>
    <t>MERTENS</t>
  </si>
  <si>
    <t>Louis</t>
  </si>
  <si>
    <t>ROCHERATH</t>
  </si>
  <si>
    <t>Lürken</t>
  </si>
  <si>
    <t xml:space="preserve"> Julian</t>
  </si>
  <si>
    <t>SV Germania Dürwiß LA</t>
  </si>
  <si>
    <t>Molzahn</t>
  </si>
  <si>
    <t xml:space="preserve"> Marius</t>
  </si>
  <si>
    <t>TV Ratingen</t>
  </si>
  <si>
    <t>Schumacher</t>
  </si>
  <si>
    <t>Dürener TV 1847</t>
  </si>
  <si>
    <t>Stola</t>
  </si>
  <si>
    <t>Bajram</t>
  </si>
  <si>
    <t>Team Aachener Engel e.V.</t>
  </si>
  <si>
    <t>Schmalen</t>
  </si>
  <si>
    <t>Die Fantastischen Vier</t>
  </si>
  <si>
    <t>Conrad</t>
  </si>
  <si>
    <t xml:space="preserve"> Benedict</t>
  </si>
  <si>
    <t>Würselen</t>
  </si>
  <si>
    <t>Giguere</t>
  </si>
  <si>
    <t xml:space="preserve"> Dannick</t>
  </si>
  <si>
    <t>Bozkurt</t>
  </si>
  <si>
    <t>ATV Arnoldsweiler Turnverein 1883/06 e.V.</t>
  </si>
  <si>
    <t>Nießen</t>
  </si>
  <si>
    <t>Pierré</t>
  </si>
  <si>
    <t>The Dream Team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</si>
</sst>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yyyy"/>
  </numFmts>
  <fonts count="35">
    <font>
      <sz val="10"/>
      <name val="Arial"/>
      <family val="0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 Black"/>
      <family val="2"/>
    </font>
    <font>
      <sz val="11"/>
      <color indexed="10"/>
      <name val="Arial Black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sz val="10"/>
      <color indexed="12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1"/>
      <name val="Times New Roman"/>
      <family val="1"/>
    </font>
    <font>
      <b/>
      <u val="single"/>
      <sz val="10"/>
      <name val="Arial"/>
      <family val="2"/>
    </font>
    <font>
      <sz val="8"/>
      <name val="Verdana"/>
      <family val="2"/>
    </font>
    <font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1" applyNumberFormat="0" applyAlignment="0" applyProtection="0"/>
    <xf numFmtId="0" fontId="9" fillId="20" borderId="2" applyNumberFormat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1" fillId="22" borderId="4" applyNumberFormat="0" applyFont="0" applyAlignment="0" applyProtection="0"/>
    <xf numFmtId="9" fontId="1" fillId="0" borderId="0" applyFont="0" applyFill="0" applyBorder="0" applyAlignment="0" applyProtection="0"/>
    <xf numFmtId="0" fontId="15" fillId="3" borderId="0" applyNumberFormat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23" borderId="9" applyNumberFormat="0" applyAlignment="0" applyProtection="0"/>
  </cellStyleXfs>
  <cellXfs count="61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/>
    </xf>
    <xf numFmtId="0" fontId="2" fillId="20" borderId="10" xfId="0" applyFont="1" applyFill="1" applyBorder="1" applyAlignment="1">
      <alignment horizontal="left" vertical="top" textRotation="180"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6" fillId="0" borderId="10" xfId="0" applyFont="1" applyFill="1" applyBorder="1" applyAlignment="1">
      <alignment horizontal="center" vertical="center" textRotation="180"/>
    </xf>
    <xf numFmtId="164" fontId="26" fillId="0" borderId="10" xfId="0" applyNumberFormat="1" applyFont="1" applyFill="1" applyBorder="1" applyAlignment="1">
      <alignment horizontal="center" vertical="center" textRotation="180"/>
    </xf>
    <xf numFmtId="0" fontId="26" fillId="0" borderId="10" xfId="0" applyNumberFormat="1" applyFont="1" applyFill="1" applyBorder="1" applyAlignment="1">
      <alignment horizontal="center" vertical="center" textRotation="180"/>
    </xf>
    <xf numFmtId="0" fontId="27" fillId="0" borderId="10" xfId="0" applyFont="1" applyFill="1" applyBorder="1" applyAlignment="1">
      <alignment horizontal="center" vertical="center" textRotation="180"/>
    </xf>
    <xf numFmtId="0" fontId="26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textRotation="180"/>
    </xf>
    <xf numFmtId="0" fontId="0" fillId="0" borderId="10" xfId="0" applyFont="1" applyBorder="1" applyAlignment="1">
      <alignment textRotation="90"/>
    </xf>
    <xf numFmtId="0" fontId="28" fillId="0" borderId="10" xfId="0" applyFont="1" applyFill="1" applyBorder="1" applyAlignment="1">
      <alignment textRotation="90"/>
    </xf>
    <xf numFmtId="0" fontId="2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0" fillId="0" borderId="10" xfId="0" applyNumberFormat="1" applyFill="1" applyBorder="1" applyAlignment="1" applyProtection="1">
      <alignment/>
      <protection locked="0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textRotation="90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0" fontId="29" fillId="0" borderId="10" xfId="0" applyFont="1" applyFill="1" applyBorder="1" applyAlignment="1">
      <alignment/>
    </xf>
    <xf numFmtId="0" fontId="29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vertical="top"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0" xfId="0" applyNumberFormat="1" applyBorder="1" applyAlignment="1" quotePrefix="1">
      <alignment/>
    </xf>
    <xf numFmtId="0" fontId="0" fillId="0" borderId="10" xfId="0" applyFont="1" applyFill="1" applyBorder="1" applyAlignment="1">
      <alignment textRotation="90"/>
    </xf>
    <xf numFmtId="0" fontId="5" fillId="0" borderId="10" xfId="0" applyFont="1" applyFill="1" applyBorder="1" applyAlignment="1">
      <alignment vertical="center"/>
    </xf>
    <xf numFmtId="0" fontId="3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0" xfId="0" applyNumberFormat="1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24" borderId="10" xfId="0" applyFill="1" applyBorder="1" applyAlignment="1">
      <alignment wrapText="1"/>
    </xf>
    <xf numFmtId="0" fontId="31" fillId="24" borderId="10" xfId="0" applyFont="1" applyFill="1" applyBorder="1" applyAlignment="1">
      <alignment wrapText="1"/>
    </xf>
    <xf numFmtId="0" fontId="32" fillId="0" borderId="10" xfId="0" applyFont="1" applyBorder="1" applyAlignment="1">
      <alignment/>
    </xf>
    <xf numFmtId="0" fontId="33" fillId="24" borderId="10" xfId="0" applyFont="1" applyFill="1" applyBorder="1" applyAlignment="1">
      <alignment wrapText="1"/>
    </xf>
    <xf numFmtId="0" fontId="33" fillId="24" borderId="10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 quotePrefix="1">
      <alignment/>
    </xf>
    <xf numFmtId="0" fontId="29" fillId="0" borderId="10" xfId="0" applyFont="1" applyFill="1" applyBorder="1" applyAlignment="1">
      <alignment/>
    </xf>
    <xf numFmtId="0" fontId="0" fillId="0" borderId="10" xfId="0" applyNumberFormat="1" applyFill="1" applyBorder="1" applyAlignment="1" applyProtection="1">
      <alignment/>
      <protection locked="0"/>
    </xf>
    <xf numFmtId="0" fontId="0" fillId="0" borderId="10" xfId="0" applyNumberFormat="1" applyFill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0" fontId="0" fillId="0" borderId="10" xfId="0" applyNumberFormat="1" applyBorder="1" applyAlignment="1" applyProtection="1">
      <alignment/>
      <protection locked="0"/>
    </xf>
    <xf numFmtId="0" fontId="0" fillId="0" borderId="12" xfId="0" applyFill="1" applyBorder="1" applyAlignment="1">
      <alignment/>
    </xf>
    <xf numFmtId="0" fontId="0" fillId="0" borderId="12" xfId="0" applyNumberFormat="1" applyBorder="1" applyAlignment="1" applyProtection="1">
      <alignment/>
      <protection locked="0"/>
    </xf>
    <xf numFmtId="0" fontId="34" fillId="0" borderId="12" xfId="0" applyNumberFormat="1" applyFont="1" applyBorder="1" applyAlignment="1" applyProtection="1">
      <alignment/>
      <protection locked="0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2">
    <dxf>
      <font>
        <b/>
        <i val="0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21</xdr:row>
      <xdr:rowOff>0</xdr:rowOff>
    </xdr:from>
    <xdr:to>
      <xdr:col>6</xdr:col>
      <xdr:colOff>152400</xdr:colOff>
      <xdr:row>21</xdr:row>
      <xdr:rowOff>104775</xdr:rowOff>
    </xdr:to>
    <xdr:pic>
      <xdr:nvPicPr>
        <xdr:cNvPr id="1" name="Picture 4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48768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152400</xdr:colOff>
      <xdr:row>37</xdr:row>
      <xdr:rowOff>104775</xdr:rowOff>
    </xdr:to>
    <xdr:pic>
      <xdr:nvPicPr>
        <xdr:cNvPr id="2" name="Picture 48" descr="Kanad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24075" y="76200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152400</xdr:colOff>
      <xdr:row>31</xdr:row>
      <xdr:rowOff>104775</xdr:rowOff>
    </xdr:to>
    <xdr:pic>
      <xdr:nvPicPr>
        <xdr:cNvPr id="3" name="Picture 4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65913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y3.raceresult.com/details/results.php?sl=6.11549.de.5.Internet%7C07%20Zieleinlaufliste&amp;pp=182" TargetMode="External" /><Relationship Id="rId2" Type="http://schemas.openxmlformats.org/officeDocument/2006/relationships/hyperlink" Target="http://my3.raceresult.com/details/results.php?sl=6.11549.de.5.Internet%7C07%20Zieleinlaufliste&amp;pp=225" TargetMode="External" /><Relationship Id="rId3" Type="http://schemas.openxmlformats.org/officeDocument/2006/relationships/hyperlink" Target="http://my3.raceresult.com/details/results.php?sl=6.11549.de.5.Internet%7C07%20Zieleinlaufliste&amp;pp=149" TargetMode="External" /><Relationship Id="rId4" Type="http://schemas.openxmlformats.org/officeDocument/2006/relationships/hyperlink" Target="http://my3.raceresult.com/details/results.php?sl=6.11549.de.5.Internet%7C07%20Zieleinlaufliste&amp;pp=222" TargetMode="External" /><Relationship Id="rId5" Type="http://schemas.openxmlformats.org/officeDocument/2006/relationships/hyperlink" Target="http://my3.raceresult.com/details/results.php?sl=6.11549.de.5.Internet%7C07%20Zieleinlaufliste&amp;pp=334" TargetMode="External" /><Relationship Id="rId6" Type="http://schemas.openxmlformats.org/officeDocument/2006/relationships/hyperlink" Target="http://my3.raceresult.com/details/results.php?sl=6.11549.de.5.Internet%7C07%20Zieleinlaufliste&amp;pp=208" TargetMode="External" /><Relationship Id="rId7" Type="http://schemas.openxmlformats.org/officeDocument/2006/relationships/hyperlink" Target="http://my3.raceresult.com/details/results.php?sl=6.11549.de.5.Internet%7C07%20Zieleinlaufliste&amp;pp=297" TargetMode="External" /><Relationship Id="rId8" Type="http://schemas.openxmlformats.org/officeDocument/2006/relationships/hyperlink" Target="http://my3.raceresult.com/details/results.php?sl=6.11549.de.5.Internet%7C07%20Zieleinlaufliste&amp;pp=216" TargetMode="External" /><Relationship Id="rId9" Type="http://schemas.openxmlformats.org/officeDocument/2006/relationships/hyperlink" Target="http://my3.raceresult.com/details/results.php?sl=6.11549.de.5.Internet%7C07%20Zieleinlaufliste&amp;pp=301" TargetMode="External" /><Relationship Id="rId10" Type="http://schemas.openxmlformats.org/officeDocument/2006/relationships/hyperlink" Target="http://my3.raceresult.com/details/results.php?sl=6.11549.de.5.Internet%7C07%20Zieleinlaufliste&amp;pp=253" TargetMode="External" /><Relationship Id="rId11" Type="http://schemas.openxmlformats.org/officeDocument/2006/relationships/hyperlink" Target="http://my3.raceresult.com/details/results.php?sl=6.11549.de.5.Internet%7C07%20Zieleinlaufliste&amp;pp=254" TargetMode="External" /><Relationship Id="rId12" Type="http://schemas.openxmlformats.org/officeDocument/2006/relationships/hyperlink" Target="http://my3.raceresult.com/details/results.php?sl=6.11549.de.5.Internet%7C07%20Zieleinlaufliste&amp;pp=287" TargetMode="External" /><Relationship Id="rId13" Type="http://schemas.openxmlformats.org/officeDocument/2006/relationships/hyperlink" Target="http://my3.raceresult.com/details/results.php?sl=6.11549.de.5.Internet%7C07%20Zieleinlaufliste&amp;pp=313" TargetMode="External" /><Relationship Id="rId14" Type="http://schemas.openxmlformats.org/officeDocument/2006/relationships/hyperlink" Target="http://my3.raceresult.com/details/results.php?sl=6.11549.de.5.Internet%7C07%20Zieleinlaufliste&amp;pp=191" TargetMode="External" /><Relationship Id="rId15" Type="http://schemas.openxmlformats.org/officeDocument/2006/relationships/hyperlink" Target="http://my3.raceresult.com/details/results.php?sl=6.11549.de.5.Internet%7C07%20Zieleinlaufliste&amp;pp=302" TargetMode="External" /><Relationship Id="rId16" Type="http://schemas.openxmlformats.org/officeDocument/2006/relationships/hyperlink" Target="http://my3.raceresult.com/details/results.php?sl=6.11549.de.5.Internet%7C07%20Zieleinlaufliste&amp;pp=282" TargetMode="External" /><Relationship Id="rId17" Type="http://schemas.openxmlformats.org/officeDocument/2006/relationships/hyperlink" Target="http://my3.raceresult.com/details/results.php?sl=6.11549.de.5.Internet%7C07%20Zieleinlaufliste&amp;pp=263" TargetMode="External" /><Relationship Id="rId18" Type="http://schemas.openxmlformats.org/officeDocument/2006/relationships/hyperlink" Target="http://my3.raceresult.com/details/results.php?sl=6.11549.de.5.Internet%7C07%20Zieleinlaufliste&amp;pp=223" TargetMode="External" /><Relationship Id="rId19" Type="http://schemas.openxmlformats.org/officeDocument/2006/relationships/hyperlink" Target="http://my3.raceresult.com/details/results.php?sl=6.11549.de.5.Internet%7C07%20Zieleinlaufliste&amp;pp=293" TargetMode="External" /><Relationship Id="rId20" Type="http://schemas.openxmlformats.org/officeDocument/2006/relationships/hyperlink" Target="http://my3.raceresult.com/details/results.php?sl=6.11549.de.5.Internet%7C07%20Zieleinlaufliste&amp;pp=314" TargetMode="External" /><Relationship Id="rId21" Type="http://schemas.openxmlformats.org/officeDocument/2006/relationships/hyperlink" Target="http://my3.raceresult.com/details/results.php?sl=6.11549.de.5.Internet%7C07%20Zieleinlaufliste&amp;pp=104" TargetMode="External" /><Relationship Id="rId22" Type="http://schemas.openxmlformats.org/officeDocument/2006/relationships/hyperlink" Target="http://my3.raceresult.com/details/results.php?sl=6.11549.de.5.Internet%7C07%20Zieleinlaufliste&amp;pp=258" TargetMode="External" /><Relationship Id="rId23" Type="http://schemas.openxmlformats.org/officeDocument/2006/relationships/hyperlink" Target="http://my3.raceresult.com/details/results.php?sl=6.11549.de.5.Internet%7C07%20Zieleinlaufliste&amp;pp=133" TargetMode="External" /><Relationship Id="rId24" Type="http://schemas.openxmlformats.org/officeDocument/2006/relationships/hyperlink" Target="http://my3.raceresult.com/details/results.php?sl=6.11549.de.5.Internet%7C07%20Zieleinlaufliste&amp;pp=105" TargetMode="External" /><Relationship Id="rId25" Type="http://schemas.openxmlformats.org/officeDocument/2006/relationships/hyperlink" Target="http://my3.raceresult.com/details/results.php?sl=6.11549.de.5.Internet%7C07%20Zieleinlaufliste&amp;pp=153" TargetMode="External" /><Relationship Id="rId26" Type="http://schemas.openxmlformats.org/officeDocument/2006/relationships/hyperlink" Target="http://my1.raceresult.com/details/results.php?sl=6.14439.de.3.Ergebnislisten%7CZieleinlaufliste&amp;pp=189" TargetMode="External" /><Relationship Id="rId27" Type="http://schemas.openxmlformats.org/officeDocument/2006/relationships/hyperlink" Target="http://my1.raceresult.com/details/results.php?sl=6.14439.de.3.Ergebnislisten%7CZieleinlaufliste&amp;pp=171" TargetMode="External" /><Relationship Id="rId28" Type="http://schemas.openxmlformats.org/officeDocument/2006/relationships/hyperlink" Target="http://my1.raceresult.com/details/results.php?sl=6.14439.de.3.Ergebnislisten%7CZieleinlaufliste&amp;pp=507" TargetMode="External" /><Relationship Id="rId29" Type="http://schemas.openxmlformats.org/officeDocument/2006/relationships/hyperlink" Target="http://my1.raceresult.com/details/results.php?sl=6.14439.de.3.Ergebnislisten%7CZieleinlaufliste&amp;pp=215" TargetMode="External" /><Relationship Id="rId30" Type="http://schemas.openxmlformats.org/officeDocument/2006/relationships/hyperlink" Target="http://my1.raceresult.com/details/results.php?sl=6.14439.de.3.Ergebnislisten%7CZieleinlaufliste&amp;pp=14" TargetMode="External" /><Relationship Id="rId31" Type="http://schemas.openxmlformats.org/officeDocument/2006/relationships/hyperlink" Target="http://my1.raceresult.com/details/results.php?sl=6.14439.de.1.Ergebnislisten%7CZieleinlaufliste&amp;pp=553" TargetMode="External" /><Relationship Id="rId32" Type="http://schemas.openxmlformats.org/officeDocument/2006/relationships/hyperlink" Target="http://my1.raceresult.com/details/results.php?sl=6.15200.de.6.Ergebnislisten%7CZieleinlaufliste&amp;pp=2099" TargetMode="External" /><Relationship Id="rId33" Type="http://schemas.openxmlformats.org/officeDocument/2006/relationships/hyperlink" Target="http://my2.raceresult.com/details/results.php?sl=6.13724.de.7.Ergebnislisten%7CZieleinlaufliste&amp;pp=124" TargetMode="External" /><Relationship Id="rId34" Type="http://schemas.openxmlformats.org/officeDocument/2006/relationships/hyperlink" Target="http://my4.raceresult.com/details/results.php?sl=6.13721.de.9.Ergebnislisten%7CERGEBNISLISTE&amp;pp=942" TargetMode="External" /><Relationship Id="rId35" Type="http://schemas.openxmlformats.org/officeDocument/2006/relationships/hyperlink" Target="http://my1.raceresult.com/details/results.php?sl=6.13721.de.6.Ergebnislisten%7CERGEBNISLISTE&amp;pp=483" TargetMode="External" /><Relationship Id="rId36" Type="http://schemas.openxmlformats.org/officeDocument/2006/relationships/hyperlink" Target="http://my1.raceresult.com/details/results.php?sl=6.13721.de.6.Ergebnislisten%7CERGEBNISLISTE&amp;pp=526" TargetMode="External" /><Relationship Id="rId37" Type="http://schemas.openxmlformats.org/officeDocument/2006/relationships/hyperlink" Target="http://my2.raceresult.com/details/results.php?sl=6.14586.de.0.Teilnehmerlisten%7CZieleinlaufliste&amp;pp=237" TargetMode="External" /><Relationship Id="rId38" Type="http://schemas.openxmlformats.org/officeDocument/2006/relationships/hyperlink" Target="http://my2.raceresult.com/details/results.php?sl=6.14586.de.0.Teilnehmerlisten%7CZieleinlaufliste&amp;pp=166" TargetMode="External" /><Relationship Id="rId39" Type="http://schemas.openxmlformats.org/officeDocument/2006/relationships/drawing" Target="../drawings/drawing1.xml" /><Relationship Id="rId4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U68"/>
  <sheetViews>
    <sheetView showGridLines="0" tabSelected="1" zoomScalePageLayoutView="0" workbookViewId="0" topLeftCell="A1">
      <pane xSplit="10" ySplit="2" topLeftCell="AJ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S14" sqref="AS14"/>
    </sheetView>
  </sheetViews>
  <sheetFormatPr defaultColWidth="11.421875" defaultRowHeight="12.75"/>
  <cols>
    <col min="1" max="1" width="4.140625" style="6" customWidth="1"/>
    <col min="2" max="2" width="5.421875" style="7" customWidth="1"/>
    <col min="3" max="3" width="4.00390625" style="7" customWidth="1"/>
    <col min="4" max="4" width="5.421875" style="7" customWidth="1"/>
    <col min="5" max="5" width="5.00390625" style="7" customWidth="1"/>
    <col min="6" max="6" width="7.8515625" style="7" bestFit="1" customWidth="1"/>
    <col min="7" max="7" width="11.140625" style="9" bestFit="1" customWidth="1"/>
    <col min="8" max="8" width="15.00390625" style="9" bestFit="1" customWidth="1"/>
    <col min="9" max="9" width="6.00390625" style="8" bestFit="1" customWidth="1"/>
    <col min="10" max="10" width="20.7109375" style="9" bestFit="1" customWidth="1"/>
    <col min="11" max="46" width="3.00390625" style="3" bestFit="1" customWidth="1"/>
    <col min="47" max="16384" width="11.421875" style="3" customWidth="1"/>
  </cols>
  <sheetData>
    <row r="1" spans="1:46" s="5" customFormat="1" ht="18.75">
      <c r="A1" s="59" t="s">
        <v>46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</row>
    <row r="2" spans="1:47" s="17" customFormat="1" ht="108.75">
      <c r="A2" s="10" t="s">
        <v>40</v>
      </c>
      <c r="B2" s="11" t="s">
        <v>39</v>
      </c>
      <c r="C2" s="12" t="s">
        <v>38</v>
      </c>
      <c r="D2" s="12" t="s">
        <v>47</v>
      </c>
      <c r="E2" s="12" t="s">
        <v>37</v>
      </c>
      <c r="F2" s="13" t="s">
        <v>36</v>
      </c>
      <c r="G2" s="14" t="s">
        <v>35</v>
      </c>
      <c r="H2" s="44" t="s">
        <v>34</v>
      </c>
      <c r="I2" s="14" t="s">
        <v>33</v>
      </c>
      <c r="J2" s="44" t="s">
        <v>32</v>
      </c>
      <c r="K2" s="2" t="s">
        <v>31</v>
      </c>
      <c r="L2" s="2" t="s">
        <v>29</v>
      </c>
      <c r="M2" s="2" t="s">
        <v>28</v>
      </c>
      <c r="N2" s="2" t="s">
        <v>30</v>
      </c>
      <c r="O2" s="2" t="s">
        <v>27</v>
      </c>
      <c r="P2" s="2" t="s">
        <v>26</v>
      </c>
      <c r="Q2" s="2" t="s">
        <v>25</v>
      </c>
      <c r="R2" s="15" t="s">
        <v>48</v>
      </c>
      <c r="S2" s="2" t="s">
        <v>49</v>
      </c>
      <c r="T2" s="2" t="s">
        <v>24</v>
      </c>
      <c r="U2" s="2" t="s">
        <v>21</v>
      </c>
      <c r="V2" s="2" t="s">
        <v>23</v>
      </c>
      <c r="W2" s="2" t="s">
        <v>22</v>
      </c>
      <c r="X2" s="15" t="s">
        <v>50</v>
      </c>
      <c r="Y2" s="2" t="s">
        <v>20</v>
      </c>
      <c r="Z2" s="2" t="s">
        <v>18</v>
      </c>
      <c r="AA2" s="2" t="s">
        <v>17</v>
      </c>
      <c r="AB2" s="2" t="s">
        <v>16</v>
      </c>
      <c r="AC2" s="2" t="s">
        <v>19</v>
      </c>
      <c r="AD2" s="2" t="s">
        <v>15</v>
      </c>
      <c r="AE2" s="2" t="s">
        <v>14</v>
      </c>
      <c r="AF2" s="2" t="s">
        <v>13</v>
      </c>
      <c r="AG2" s="2" t="s">
        <v>12</v>
      </c>
      <c r="AH2" s="2" t="s">
        <v>11</v>
      </c>
      <c r="AI2" s="2" t="s">
        <v>9</v>
      </c>
      <c r="AJ2" s="2" t="s">
        <v>10</v>
      </c>
      <c r="AK2" s="2" t="s">
        <v>8</v>
      </c>
      <c r="AL2" s="2" t="s">
        <v>7</v>
      </c>
      <c r="AM2" s="2" t="s">
        <v>6</v>
      </c>
      <c r="AN2" s="2" t="s">
        <v>5</v>
      </c>
      <c r="AO2" s="2" t="s">
        <v>4</v>
      </c>
      <c r="AP2" s="2" t="s">
        <v>3</v>
      </c>
      <c r="AQ2" s="15" t="s">
        <v>51</v>
      </c>
      <c r="AR2" s="2" t="s">
        <v>2</v>
      </c>
      <c r="AS2" s="2" t="s">
        <v>1</v>
      </c>
      <c r="AT2" s="2" t="s">
        <v>0</v>
      </c>
      <c r="AU2" s="16"/>
    </row>
    <row r="3" spans="1:46" s="23" customFormat="1" ht="13.5" customHeight="1">
      <c r="A3" s="1">
        <v>1</v>
      </c>
      <c r="B3" s="19">
        <f aca="true" t="shared" si="0" ref="B3:B28">SUM(K3:AT3)</f>
        <v>487</v>
      </c>
      <c r="C3" s="19">
        <f aca="true" t="shared" si="1" ref="C3:C28">COUNT(K3:AT3)</f>
        <v>10</v>
      </c>
      <c r="D3" s="19">
        <f aca="true" t="shared" si="2" ref="D3:D28">IF(COUNT(K3:AT3)&gt;0,LARGE(K3:AT3,1),0)+IF(COUNT(K3:AT3)&gt;1,LARGE(K3:AT3,2),0)+IF(COUNT(K3:AT3)&gt;2,LARGE(K3:AT3,3),0)+IF(COUNT(K3:AT3)&gt;3,LARGE(K3:AT3,4),0)+IF(COUNT(K3:AT3)&gt;4,LARGE(K3:AT3,5),0)+IF(COUNT(K3:AT3)&gt;5,LARGE(K3:AT3,6),0)+IF(COUNT(K3:AT3)&gt;6,LARGE(K3:AT3,7),0)</f>
        <v>347</v>
      </c>
      <c r="E3" s="19">
        <f aca="true" t="shared" si="3" ref="E3:E28">IF(COUNT(K3:AT3)&lt;11,IF(COUNT(K3:AT3)&gt;6,(COUNT(K3:AT3)-7),0)*20,80)</f>
        <v>60</v>
      </c>
      <c r="F3" s="20">
        <f aca="true" t="shared" si="4" ref="F3:F36">D3+E3</f>
        <v>407</v>
      </c>
      <c r="G3" s="21" t="s">
        <v>44</v>
      </c>
      <c r="H3" s="46" t="s">
        <v>45</v>
      </c>
      <c r="I3" s="21">
        <v>1999</v>
      </c>
      <c r="J3" s="50" t="s">
        <v>146</v>
      </c>
      <c r="K3" s="1">
        <v>49</v>
      </c>
      <c r="L3" s="1"/>
      <c r="M3" s="1">
        <v>50</v>
      </c>
      <c r="N3" s="1"/>
      <c r="O3" s="1"/>
      <c r="P3" s="1"/>
      <c r="Q3" s="1"/>
      <c r="R3" s="1"/>
      <c r="S3" s="1"/>
      <c r="T3" s="1"/>
      <c r="U3" s="1"/>
      <c r="V3" s="1"/>
      <c r="W3" s="18">
        <v>50</v>
      </c>
      <c r="X3" s="1"/>
      <c r="Y3" s="1">
        <v>46</v>
      </c>
      <c r="Z3" s="1"/>
      <c r="AA3" s="1"/>
      <c r="AB3" s="1"/>
      <c r="AC3" s="1"/>
      <c r="AD3" s="18">
        <v>50</v>
      </c>
      <c r="AE3" s="1"/>
      <c r="AF3" s="1">
        <v>48</v>
      </c>
      <c r="AG3" s="1"/>
      <c r="AH3" s="1"/>
      <c r="AI3" s="18">
        <v>50</v>
      </c>
      <c r="AJ3" s="1"/>
      <c r="AK3" s="1">
        <v>49</v>
      </c>
      <c r="AL3" s="1"/>
      <c r="AM3" s="1"/>
      <c r="AN3" s="1"/>
      <c r="AO3" s="1"/>
      <c r="AP3" s="1">
        <v>49</v>
      </c>
      <c r="AQ3" s="1"/>
      <c r="AR3" s="1">
        <v>46</v>
      </c>
      <c r="AS3" s="1"/>
      <c r="AT3" s="1"/>
    </row>
    <row r="4" spans="1:46" s="23" customFormat="1" ht="13.5" customHeight="1">
      <c r="A4" s="1">
        <v>2</v>
      </c>
      <c r="B4" s="19">
        <f t="shared" si="0"/>
        <v>297</v>
      </c>
      <c r="C4" s="19">
        <f t="shared" si="1"/>
        <v>6</v>
      </c>
      <c r="D4" s="19">
        <f t="shared" si="2"/>
        <v>297</v>
      </c>
      <c r="E4" s="19">
        <f t="shared" si="3"/>
        <v>0</v>
      </c>
      <c r="F4" s="20">
        <f t="shared" si="4"/>
        <v>297</v>
      </c>
      <c r="G4" s="24" t="s">
        <v>52</v>
      </c>
      <c r="H4" s="45" t="s">
        <v>53</v>
      </c>
      <c r="I4" s="25">
        <v>1998</v>
      </c>
      <c r="J4" s="25" t="s">
        <v>54</v>
      </c>
      <c r="K4" s="1"/>
      <c r="L4" s="1"/>
      <c r="M4" s="1"/>
      <c r="N4" s="1"/>
      <c r="O4" s="1"/>
      <c r="P4" s="1"/>
      <c r="Q4" s="1"/>
      <c r="R4" s="1"/>
      <c r="S4" s="1"/>
      <c r="T4" s="18">
        <v>50</v>
      </c>
      <c r="U4" s="18">
        <v>49</v>
      </c>
      <c r="V4" s="1">
        <v>50</v>
      </c>
      <c r="W4" s="1"/>
      <c r="X4" s="1">
        <v>50</v>
      </c>
      <c r="Y4" s="1"/>
      <c r="Z4" s="1">
        <v>48</v>
      </c>
      <c r="AA4" s="1">
        <v>50</v>
      </c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s="23" customFormat="1" ht="13.5" customHeight="1">
      <c r="A5" s="1">
        <v>3</v>
      </c>
      <c r="B5" s="19">
        <f t="shared" si="0"/>
        <v>296</v>
      </c>
      <c r="C5" s="19">
        <f t="shared" si="1"/>
        <v>6</v>
      </c>
      <c r="D5" s="19">
        <f t="shared" si="2"/>
        <v>296</v>
      </c>
      <c r="E5" s="19">
        <f t="shared" si="3"/>
        <v>0</v>
      </c>
      <c r="F5" s="20">
        <f t="shared" si="4"/>
        <v>296</v>
      </c>
      <c r="G5" s="21" t="s">
        <v>41</v>
      </c>
      <c r="H5" s="46" t="s">
        <v>42</v>
      </c>
      <c r="I5" s="21">
        <v>1998</v>
      </c>
      <c r="J5" s="50" t="s">
        <v>43</v>
      </c>
      <c r="K5" s="22">
        <v>50</v>
      </c>
      <c r="L5" s="22">
        <v>50</v>
      </c>
      <c r="M5" s="22"/>
      <c r="N5" s="22"/>
      <c r="O5" s="22">
        <v>50</v>
      </c>
      <c r="P5" s="22"/>
      <c r="Q5" s="22">
        <v>49</v>
      </c>
      <c r="R5" s="22"/>
      <c r="S5" s="22"/>
      <c r="T5" s="22"/>
      <c r="U5" s="22"/>
      <c r="V5" s="22"/>
      <c r="W5" s="22"/>
      <c r="X5" s="22"/>
      <c r="Y5" s="22">
        <v>48</v>
      </c>
      <c r="Z5" s="22">
        <v>49</v>
      </c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</row>
    <row r="6" spans="1:46" s="23" customFormat="1" ht="13.5" customHeight="1">
      <c r="A6" s="1"/>
      <c r="B6" s="19"/>
      <c r="C6" s="19"/>
      <c r="D6" s="19"/>
      <c r="E6" s="19"/>
      <c r="F6" s="20"/>
      <c r="G6" s="21"/>
      <c r="H6" s="46"/>
      <c r="I6" s="21"/>
      <c r="J6" s="50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</row>
    <row r="7" spans="1:46" s="23" customFormat="1" ht="13.5" customHeight="1">
      <c r="A7" s="1"/>
      <c r="B7" s="19"/>
      <c r="C7" s="19"/>
      <c r="D7" s="19"/>
      <c r="E7" s="19"/>
      <c r="F7" s="20"/>
      <c r="G7" s="21"/>
      <c r="H7" s="46"/>
      <c r="I7" s="21"/>
      <c r="J7" s="50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</row>
    <row r="8" spans="1:46" s="23" customFormat="1" ht="13.5" customHeight="1">
      <c r="A8" s="1">
        <v>4</v>
      </c>
      <c r="B8" s="19">
        <f t="shared" si="0"/>
        <v>193</v>
      </c>
      <c r="C8" s="19">
        <f t="shared" si="1"/>
        <v>4</v>
      </c>
      <c r="D8" s="19">
        <f t="shared" si="2"/>
        <v>193</v>
      </c>
      <c r="E8" s="19">
        <f t="shared" si="3"/>
        <v>0</v>
      </c>
      <c r="F8" s="20">
        <f t="shared" si="4"/>
        <v>193</v>
      </c>
      <c r="G8" s="24" t="s">
        <v>122</v>
      </c>
      <c r="H8" s="45" t="s">
        <v>123</v>
      </c>
      <c r="I8" s="30">
        <v>1998</v>
      </c>
      <c r="J8" s="45" t="s">
        <v>124</v>
      </c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31">
        <v>48</v>
      </c>
      <c r="X8" s="26"/>
      <c r="Y8" s="26"/>
      <c r="Z8" s="26"/>
      <c r="AA8" s="26"/>
      <c r="AB8" s="26"/>
      <c r="AC8" s="26"/>
      <c r="AD8" s="31">
        <v>47</v>
      </c>
      <c r="AE8" s="26"/>
      <c r="AF8" s="26"/>
      <c r="AG8" s="26"/>
      <c r="AH8" s="26"/>
      <c r="AI8" s="26"/>
      <c r="AJ8" s="26"/>
      <c r="AK8" s="26"/>
      <c r="AL8" s="26">
        <v>49</v>
      </c>
      <c r="AM8" s="26"/>
      <c r="AN8" s="31">
        <v>49</v>
      </c>
      <c r="AO8" s="26"/>
      <c r="AP8" s="26"/>
      <c r="AQ8" s="26"/>
      <c r="AR8" s="26"/>
      <c r="AS8" s="26"/>
      <c r="AT8" s="26"/>
    </row>
    <row r="9" spans="1:46" s="23" customFormat="1" ht="13.5" customHeight="1">
      <c r="A9" s="1">
        <v>5</v>
      </c>
      <c r="B9" s="19">
        <f t="shared" si="0"/>
        <v>150</v>
      </c>
      <c r="C9" s="19">
        <f t="shared" si="1"/>
        <v>3</v>
      </c>
      <c r="D9" s="19">
        <f t="shared" si="2"/>
        <v>150</v>
      </c>
      <c r="E9" s="19">
        <f t="shared" si="3"/>
        <v>0</v>
      </c>
      <c r="F9" s="20">
        <f t="shared" si="4"/>
        <v>150</v>
      </c>
      <c r="G9" s="38" t="s">
        <v>142</v>
      </c>
      <c r="H9" s="47" t="s">
        <v>137</v>
      </c>
      <c r="I9" s="39">
        <v>1999</v>
      </c>
      <c r="J9" s="39" t="s">
        <v>143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>
        <v>50</v>
      </c>
      <c r="Z9" s="3">
        <v>50</v>
      </c>
      <c r="AA9" s="3"/>
      <c r="AB9" s="3"/>
      <c r="AC9" s="3"/>
      <c r="AD9" s="3"/>
      <c r="AE9" s="3"/>
      <c r="AF9" s="7">
        <v>50</v>
      </c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s="23" customFormat="1" ht="13.5" customHeight="1">
      <c r="A10" s="1">
        <v>6</v>
      </c>
      <c r="B10" s="19">
        <f t="shared" si="0"/>
        <v>100</v>
      </c>
      <c r="C10" s="19">
        <f t="shared" si="1"/>
        <v>2</v>
      </c>
      <c r="D10" s="19">
        <f t="shared" si="2"/>
        <v>100</v>
      </c>
      <c r="E10" s="19">
        <f t="shared" si="3"/>
        <v>0</v>
      </c>
      <c r="F10" s="20">
        <f t="shared" si="4"/>
        <v>100</v>
      </c>
      <c r="G10" s="38" t="s">
        <v>184</v>
      </c>
      <c r="H10" s="39" t="s">
        <v>75</v>
      </c>
      <c r="I10" s="39">
        <v>1998</v>
      </c>
      <c r="J10" s="39" t="s">
        <v>185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>
        <v>50</v>
      </c>
      <c r="AM10" s="3"/>
      <c r="AN10" s="7">
        <v>50</v>
      </c>
      <c r="AO10" s="3"/>
      <c r="AP10" s="3"/>
      <c r="AQ10" s="3"/>
      <c r="AR10" s="3"/>
      <c r="AS10" s="3"/>
      <c r="AT10" s="3"/>
    </row>
    <row r="11" spans="1:46" s="23" customFormat="1" ht="13.5" customHeight="1">
      <c r="A11" s="1">
        <v>7</v>
      </c>
      <c r="B11" s="19">
        <f t="shared" si="0"/>
        <v>100</v>
      </c>
      <c r="C11" s="19">
        <f t="shared" si="1"/>
        <v>2</v>
      </c>
      <c r="D11" s="19">
        <f t="shared" si="2"/>
        <v>100</v>
      </c>
      <c r="E11" s="19">
        <f t="shared" si="3"/>
        <v>0</v>
      </c>
      <c r="F11" s="20">
        <f t="shared" si="4"/>
        <v>100</v>
      </c>
      <c r="G11" s="32" t="s">
        <v>131</v>
      </c>
      <c r="H11" s="48" t="s">
        <v>132</v>
      </c>
      <c r="I11" s="32">
        <v>1999</v>
      </c>
      <c r="J11" s="48" t="s">
        <v>115</v>
      </c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31">
        <v>50</v>
      </c>
      <c r="V11" s="26"/>
      <c r="W11" s="26"/>
      <c r="X11" s="26"/>
      <c r="Y11" s="26"/>
      <c r="Z11" s="26"/>
      <c r="AA11" s="26"/>
      <c r="AB11" s="26"/>
      <c r="AC11" s="26"/>
      <c r="AD11" s="26"/>
      <c r="AE11" s="26">
        <v>50</v>
      </c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</row>
    <row r="12" spans="1:46" s="23" customFormat="1" ht="13.5" customHeight="1">
      <c r="A12" s="1">
        <v>8</v>
      </c>
      <c r="B12" s="19">
        <f t="shared" si="0"/>
        <v>100</v>
      </c>
      <c r="C12" s="19">
        <f t="shared" si="1"/>
        <v>2</v>
      </c>
      <c r="D12" s="19">
        <f t="shared" si="2"/>
        <v>100</v>
      </c>
      <c r="E12" s="19">
        <f t="shared" si="3"/>
        <v>0</v>
      </c>
      <c r="F12" s="20">
        <f t="shared" si="4"/>
        <v>100</v>
      </c>
      <c r="G12" s="38" t="s">
        <v>178</v>
      </c>
      <c r="H12" s="47" t="s">
        <v>179</v>
      </c>
      <c r="I12" s="39">
        <v>1999</v>
      </c>
      <c r="J12" s="39" t="s">
        <v>180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>
        <v>50</v>
      </c>
      <c r="AG12" s="3"/>
      <c r="AH12" s="3"/>
      <c r="AI12" s="3"/>
      <c r="AJ12" s="3"/>
      <c r="AK12" s="3">
        <v>50</v>
      </c>
      <c r="AL12" s="3"/>
      <c r="AM12" s="3"/>
      <c r="AN12" s="3"/>
      <c r="AO12" s="3"/>
      <c r="AP12" s="3"/>
      <c r="AQ12" s="3"/>
      <c r="AR12" s="3"/>
      <c r="AS12" s="3"/>
      <c r="AT12" s="3"/>
    </row>
    <row r="13" spans="1:46" s="23" customFormat="1" ht="13.5" customHeight="1">
      <c r="A13" s="1">
        <v>9</v>
      </c>
      <c r="B13" s="19">
        <f t="shared" si="0"/>
        <v>147</v>
      </c>
      <c r="C13" s="19">
        <f t="shared" si="1"/>
        <v>3</v>
      </c>
      <c r="D13" s="19">
        <f t="shared" si="2"/>
        <v>147</v>
      </c>
      <c r="E13" s="19">
        <f t="shared" si="3"/>
        <v>0</v>
      </c>
      <c r="F13" s="20">
        <f t="shared" si="4"/>
        <v>147</v>
      </c>
      <c r="G13" s="38" t="s">
        <v>169</v>
      </c>
      <c r="H13" s="47" t="s">
        <v>170</v>
      </c>
      <c r="I13" s="38">
        <v>1999</v>
      </c>
      <c r="J13" s="47" t="s">
        <v>171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>
        <v>50</v>
      </c>
      <c r="AE13" s="3"/>
      <c r="AF13" s="3">
        <v>47</v>
      </c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>
        <v>50</v>
      </c>
      <c r="AT13" s="3"/>
    </row>
    <row r="14" spans="1:46" s="23" customFormat="1" ht="13.5" customHeight="1">
      <c r="A14" s="1">
        <v>10</v>
      </c>
      <c r="B14" s="19">
        <f t="shared" si="0"/>
        <v>97</v>
      </c>
      <c r="C14" s="19">
        <f t="shared" si="1"/>
        <v>2</v>
      </c>
      <c r="D14" s="19">
        <f t="shared" si="2"/>
        <v>97</v>
      </c>
      <c r="E14" s="19">
        <f t="shared" si="3"/>
        <v>0</v>
      </c>
      <c r="F14" s="20">
        <f t="shared" si="4"/>
        <v>97</v>
      </c>
      <c r="G14" s="38" t="s">
        <v>181</v>
      </c>
      <c r="H14" s="47" t="s">
        <v>182</v>
      </c>
      <c r="I14" s="39">
        <v>1998</v>
      </c>
      <c r="J14" s="39" t="s">
        <v>183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>
        <v>49</v>
      </c>
      <c r="AG14" s="3"/>
      <c r="AH14" s="3"/>
      <c r="AI14" s="3"/>
      <c r="AJ14" s="3"/>
      <c r="AK14" s="3">
        <v>48</v>
      </c>
      <c r="AL14" s="3"/>
      <c r="AM14" s="3"/>
      <c r="AN14" s="3"/>
      <c r="AO14" s="3"/>
      <c r="AP14" s="3"/>
      <c r="AQ14" s="3"/>
      <c r="AR14" s="3"/>
      <c r="AS14" s="3"/>
      <c r="AT14" s="3"/>
    </row>
    <row r="15" spans="1:46" s="26" customFormat="1" ht="13.5" customHeight="1">
      <c r="A15" s="1">
        <v>11</v>
      </c>
      <c r="B15" s="19">
        <f t="shared" si="0"/>
        <v>97</v>
      </c>
      <c r="C15" s="19">
        <f t="shared" si="1"/>
        <v>2</v>
      </c>
      <c r="D15" s="19">
        <f t="shared" si="2"/>
        <v>97</v>
      </c>
      <c r="E15" s="19">
        <f t="shared" si="3"/>
        <v>0</v>
      </c>
      <c r="F15" s="20">
        <f t="shared" si="4"/>
        <v>97</v>
      </c>
      <c r="G15" s="24" t="s">
        <v>58</v>
      </c>
      <c r="H15" s="45" t="s">
        <v>59</v>
      </c>
      <c r="I15" s="25">
        <v>1999</v>
      </c>
      <c r="J15" s="25" t="s">
        <v>60</v>
      </c>
      <c r="K15" s="22"/>
      <c r="L15" s="22"/>
      <c r="M15" s="22"/>
      <c r="N15" s="22"/>
      <c r="O15" s="22"/>
      <c r="P15" s="22"/>
      <c r="Q15" s="22"/>
      <c r="R15" s="22"/>
      <c r="S15" s="22"/>
      <c r="T15" s="18">
        <v>48</v>
      </c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>
        <v>49</v>
      </c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</row>
    <row r="16" spans="1:46" s="26" customFormat="1" ht="13.5" customHeight="1">
      <c r="A16" s="1">
        <v>12</v>
      </c>
      <c r="B16" s="19">
        <f t="shared" si="0"/>
        <v>96</v>
      </c>
      <c r="C16" s="19">
        <f t="shared" si="1"/>
        <v>2</v>
      </c>
      <c r="D16" s="19">
        <f t="shared" si="2"/>
        <v>96</v>
      </c>
      <c r="E16" s="19">
        <f t="shared" si="3"/>
        <v>0</v>
      </c>
      <c r="F16" s="20">
        <f t="shared" si="4"/>
        <v>96</v>
      </c>
      <c r="G16" s="24" t="s">
        <v>55</v>
      </c>
      <c r="H16" s="45" t="s">
        <v>56</v>
      </c>
      <c r="I16" s="25">
        <v>1998</v>
      </c>
      <c r="J16" s="25" t="s">
        <v>57</v>
      </c>
      <c r="K16" s="1"/>
      <c r="L16" s="1"/>
      <c r="M16" s="1"/>
      <c r="N16" s="1"/>
      <c r="O16" s="1"/>
      <c r="P16" s="1"/>
      <c r="Q16" s="1"/>
      <c r="R16" s="1"/>
      <c r="S16" s="1"/>
      <c r="T16" s="18">
        <v>49</v>
      </c>
      <c r="U16" s="1"/>
      <c r="V16" s="1"/>
      <c r="W16" s="1"/>
      <c r="X16" s="1"/>
      <c r="Y16" s="1">
        <v>47</v>
      </c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1:46" s="26" customFormat="1" ht="13.5" customHeight="1">
      <c r="A17" s="1">
        <v>13</v>
      </c>
      <c r="B17" s="19">
        <f t="shared" si="0"/>
        <v>95</v>
      </c>
      <c r="C17" s="19">
        <f t="shared" si="1"/>
        <v>2</v>
      </c>
      <c r="D17" s="19">
        <f t="shared" si="2"/>
        <v>95</v>
      </c>
      <c r="E17" s="19">
        <f t="shared" si="3"/>
        <v>0</v>
      </c>
      <c r="F17" s="20">
        <f t="shared" si="4"/>
        <v>95</v>
      </c>
      <c r="G17" s="38" t="s">
        <v>147</v>
      </c>
      <c r="H17" s="47" t="s">
        <v>148</v>
      </c>
      <c r="I17" s="39">
        <v>1998</v>
      </c>
      <c r="J17" s="39" t="s">
        <v>149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>
        <v>45</v>
      </c>
      <c r="Z17" s="3"/>
      <c r="AA17" s="3"/>
      <c r="AB17" s="3"/>
      <c r="AC17" s="7">
        <v>50</v>
      </c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</row>
    <row r="18" spans="1:21" s="26" customFormat="1" ht="13.5" customHeight="1">
      <c r="A18" s="1">
        <v>14</v>
      </c>
      <c r="B18" s="19">
        <f t="shared" si="0"/>
        <v>93</v>
      </c>
      <c r="C18" s="19">
        <f t="shared" si="1"/>
        <v>2</v>
      </c>
      <c r="D18" s="19">
        <f t="shared" si="2"/>
        <v>93</v>
      </c>
      <c r="E18" s="19">
        <f t="shared" si="3"/>
        <v>0</v>
      </c>
      <c r="F18" s="20">
        <f t="shared" si="4"/>
        <v>93</v>
      </c>
      <c r="G18" s="32" t="s">
        <v>67</v>
      </c>
      <c r="H18" s="48" t="s">
        <v>68</v>
      </c>
      <c r="I18" s="32">
        <v>1998</v>
      </c>
      <c r="J18" s="48" t="s">
        <v>133</v>
      </c>
      <c r="T18" s="31">
        <v>45</v>
      </c>
      <c r="U18" s="31">
        <v>48</v>
      </c>
    </row>
    <row r="19" spans="1:30" s="26" customFormat="1" ht="13.5" customHeight="1">
      <c r="A19" s="1">
        <v>15</v>
      </c>
      <c r="B19" s="19">
        <f t="shared" si="0"/>
        <v>50</v>
      </c>
      <c r="C19" s="19">
        <f t="shared" si="1"/>
        <v>1</v>
      </c>
      <c r="D19" s="19">
        <f t="shared" si="2"/>
        <v>50</v>
      </c>
      <c r="E19" s="19">
        <f t="shared" si="3"/>
        <v>0</v>
      </c>
      <c r="F19" s="20">
        <f t="shared" si="4"/>
        <v>50</v>
      </c>
      <c r="G19" s="25" t="s">
        <v>87</v>
      </c>
      <c r="H19" s="47" t="s">
        <v>165</v>
      </c>
      <c r="I19" s="25">
        <v>1998</v>
      </c>
      <c r="J19" s="25" t="s">
        <v>54</v>
      </c>
      <c r="U19" s="31"/>
      <c r="W19" s="31"/>
      <c r="AC19" s="31">
        <v>50</v>
      </c>
      <c r="AD19" s="31"/>
    </row>
    <row r="20" spans="1:46" s="26" customFormat="1" ht="13.5" customHeight="1">
      <c r="A20" s="1">
        <v>16</v>
      </c>
      <c r="B20" s="19">
        <f t="shared" si="0"/>
        <v>50</v>
      </c>
      <c r="C20" s="19">
        <f t="shared" si="1"/>
        <v>1</v>
      </c>
      <c r="D20" s="19">
        <f t="shared" si="2"/>
        <v>50</v>
      </c>
      <c r="E20" s="19">
        <f t="shared" si="3"/>
        <v>0</v>
      </c>
      <c r="F20" s="20">
        <f t="shared" si="4"/>
        <v>50</v>
      </c>
      <c r="G20" s="38" t="s">
        <v>162</v>
      </c>
      <c r="H20" s="47" t="s">
        <v>163</v>
      </c>
      <c r="I20" s="39">
        <v>1998</v>
      </c>
      <c r="J20" s="39" t="s">
        <v>164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41">
        <v>50</v>
      </c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</row>
    <row r="21" spans="1:46" s="26" customFormat="1" ht="13.5" customHeight="1">
      <c r="A21" s="1">
        <v>17</v>
      </c>
      <c r="B21" s="19">
        <f t="shared" si="0"/>
        <v>50</v>
      </c>
      <c r="C21" s="19">
        <f t="shared" si="1"/>
        <v>1</v>
      </c>
      <c r="D21" s="19">
        <f t="shared" si="2"/>
        <v>50</v>
      </c>
      <c r="E21" s="19">
        <f t="shared" si="3"/>
        <v>0</v>
      </c>
      <c r="F21" s="20">
        <f t="shared" si="4"/>
        <v>50</v>
      </c>
      <c r="G21" s="40" t="s">
        <v>159</v>
      </c>
      <c r="H21" s="40" t="s">
        <v>160</v>
      </c>
      <c r="I21" s="40">
        <v>1998</v>
      </c>
      <c r="J21" s="40" t="s">
        <v>161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>
        <v>50</v>
      </c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s="26" customFormat="1" ht="13.5" customHeight="1">
      <c r="A22" s="1">
        <v>18</v>
      </c>
      <c r="B22" s="19">
        <f t="shared" si="0"/>
        <v>50</v>
      </c>
      <c r="C22" s="19">
        <f t="shared" si="1"/>
        <v>1</v>
      </c>
      <c r="D22" s="19">
        <f t="shared" si="2"/>
        <v>50</v>
      </c>
      <c r="E22" s="19">
        <f t="shared" si="3"/>
        <v>0</v>
      </c>
      <c r="F22" s="20">
        <f t="shared" si="4"/>
        <v>50</v>
      </c>
      <c r="G22" s="52" t="s">
        <v>189</v>
      </c>
      <c r="H22" s="38" t="s">
        <v>160</v>
      </c>
      <c r="I22" s="38"/>
      <c r="J22" s="52" t="s">
        <v>190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7"/>
      <c r="AG22" s="3"/>
      <c r="AH22" s="3"/>
      <c r="AI22" s="3"/>
      <c r="AJ22" s="3"/>
      <c r="AK22" s="3"/>
      <c r="AL22" s="3"/>
      <c r="AM22" s="7">
        <v>50</v>
      </c>
      <c r="AN22" s="3"/>
      <c r="AO22" s="3"/>
      <c r="AP22" s="3"/>
      <c r="AQ22" s="3"/>
      <c r="AR22" s="3"/>
      <c r="AS22" s="3"/>
      <c r="AT22" s="3"/>
    </row>
    <row r="23" spans="1:46" s="26" customFormat="1" ht="13.5" customHeight="1">
      <c r="A23" s="1">
        <v>19</v>
      </c>
      <c r="B23" s="7">
        <f t="shared" si="0"/>
        <v>50</v>
      </c>
      <c r="C23" s="7">
        <f t="shared" si="1"/>
        <v>1</v>
      </c>
      <c r="D23" s="7">
        <f t="shared" si="2"/>
        <v>50</v>
      </c>
      <c r="E23" s="7">
        <f t="shared" si="3"/>
        <v>0</v>
      </c>
      <c r="F23" s="7">
        <f t="shared" si="4"/>
        <v>50</v>
      </c>
      <c r="G23" s="38" t="s">
        <v>157</v>
      </c>
      <c r="H23" s="47" t="s">
        <v>83</v>
      </c>
      <c r="I23" s="39">
        <v>1998</v>
      </c>
      <c r="J23" s="39" t="s">
        <v>158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7">
        <v>50</v>
      </c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17" s="26" customFormat="1" ht="13.5" customHeight="1">
      <c r="A24" s="1">
        <v>20</v>
      </c>
      <c r="B24" s="19">
        <f t="shared" si="0"/>
        <v>50</v>
      </c>
      <c r="C24" s="19">
        <f t="shared" si="1"/>
        <v>1</v>
      </c>
      <c r="D24" s="19">
        <f t="shared" si="2"/>
        <v>50</v>
      </c>
      <c r="E24" s="19">
        <f t="shared" si="3"/>
        <v>0</v>
      </c>
      <c r="F24" s="20">
        <f t="shared" si="4"/>
        <v>50</v>
      </c>
      <c r="G24" s="27" t="s">
        <v>113</v>
      </c>
      <c r="H24" s="49" t="s">
        <v>114</v>
      </c>
      <c r="I24" s="28">
        <v>1998</v>
      </c>
      <c r="J24" s="49" t="s">
        <v>115</v>
      </c>
      <c r="Q24" s="22">
        <v>50</v>
      </c>
    </row>
    <row r="25" spans="1:46" s="26" customFormat="1" ht="13.5" customHeight="1">
      <c r="A25" s="1">
        <v>21</v>
      </c>
      <c r="B25" s="19">
        <f t="shared" si="0"/>
        <v>50</v>
      </c>
      <c r="C25" s="19">
        <f t="shared" si="1"/>
        <v>1</v>
      </c>
      <c r="D25" s="19">
        <f t="shared" si="2"/>
        <v>50</v>
      </c>
      <c r="E25" s="19">
        <f t="shared" si="3"/>
        <v>0</v>
      </c>
      <c r="F25" s="20">
        <f t="shared" si="4"/>
        <v>50</v>
      </c>
      <c r="G25" s="38" t="s">
        <v>166</v>
      </c>
      <c r="H25" s="47" t="s">
        <v>167</v>
      </c>
      <c r="I25" s="38">
        <v>99</v>
      </c>
      <c r="J25" s="47" t="s">
        <v>168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41">
        <v>50</v>
      </c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6" s="26" customFormat="1" ht="13.5" customHeight="1">
      <c r="A26" s="1">
        <v>22</v>
      </c>
      <c r="B26" s="19">
        <f t="shared" si="0"/>
        <v>50</v>
      </c>
      <c r="C26" s="19">
        <f t="shared" si="1"/>
        <v>1</v>
      </c>
      <c r="D26" s="19">
        <f t="shared" si="2"/>
        <v>50</v>
      </c>
      <c r="E26" s="19">
        <f t="shared" si="3"/>
        <v>0</v>
      </c>
      <c r="F26" s="20">
        <f t="shared" si="4"/>
        <v>50</v>
      </c>
      <c r="G26" s="38" t="s">
        <v>155</v>
      </c>
      <c r="H26" s="47" t="s">
        <v>156</v>
      </c>
      <c r="I26" s="39">
        <v>1999</v>
      </c>
      <c r="J26" s="39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7">
        <v>50</v>
      </c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1:46" s="26" customFormat="1" ht="13.5" customHeight="1">
      <c r="A27" s="1">
        <v>23</v>
      </c>
      <c r="B27" s="19">
        <f t="shared" si="0"/>
        <v>50</v>
      </c>
      <c r="C27" s="19">
        <f t="shared" si="1"/>
        <v>1</v>
      </c>
      <c r="D27" s="19">
        <f t="shared" si="2"/>
        <v>50</v>
      </c>
      <c r="E27" s="19">
        <f t="shared" si="3"/>
        <v>0</v>
      </c>
      <c r="F27" s="20">
        <f t="shared" si="4"/>
        <v>50</v>
      </c>
      <c r="G27" s="53" t="s">
        <v>196</v>
      </c>
      <c r="H27" s="53" t="s">
        <v>73</v>
      </c>
      <c r="I27" s="53">
        <v>1998</v>
      </c>
      <c r="J27" s="53" t="s">
        <v>197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>
        <v>50</v>
      </c>
      <c r="AO27" s="3"/>
      <c r="AP27" s="3"/>
      <c r="AQ27" s="3"/>
      <c r="AR27" s="3"/>
      <c r="AS27" s="3"/>
      <c r="AT27" s="3"/>
    </row>
    <row r="28" spans="1:22" s="26" customFormat="1" ht="13.5" customHeight="1">
      <c r="A28" s="1">
        <v>24</v>
      </c>
      <c r="B28" s="19">
        <f t="shared" si="0"/>
        <v>49</v>
      </c>
      <c r="C28" s="19">
        <f t="shared" si="1"/>
        <v>1</v>
      </c>
      <c r="D28" s="19">
        <f t="shared" si="2"/>
        <v>49</v>
      </c>
      <c r="E28" s="19">
        <f t="shared" si="3"/>
        <v>0</v>
      </c>
      <c r="F28" s="20">
        <f t="shared" si="4"/>
        <v>49</v>
      </c>
      <c r="G28" s="29" t="s">
        <v>116</v>
      </c>
      <c r="H28" s="29" t="s">
        <v>117</v>
      </c>
      <c r="I28" s="29"/>
      <c r="J28" s="29" t="s">
        <v>118</v>
      </c>
      <c r="V28" s="26">
        <v>49</v>
      </c>
    </row>
    <row r="29" spans="1:46" s="26" customFormat="1" ht="13.5" customHeight="1">
      <c r="A29" s="1">
        <v>25</v>
      </c>
      <c r="B29" s="36">
        <f>SUM(K29:AU29)</f>
        <v>49</v>
      </c>
      <c r="C29" s="36">
        <f>COUNT(K29:AU29)</f>
        <v>1</v>
      </c>
      <c r="D29" s="36">
        <f>IF(COUNT(K29:AU29)&gt;0,LARGE(K29:AU29,1),0)+IF(COUNT(K29:AU29)&gt;1,LARGE(K29:AU29,2),0)+IF(COUNT(K29:AU29)&gt;2,LARGE(K29:AU29,3),0)+IF(COUNT(K29:AU29)&gt;3,LARGE(K29:AU29,4),0)+IF(COUNT(K29:AU29)&gt;4,LARGE(K29:AU29,5),0)+IF(COUNT(K29:AU29)&gt;5,LARGE(K29:AU29,6),0)+IF(COUNT(K29:AU29)&gt;6,LARGE(K29:AU29,7),0)+IF(COUNT(K29:AU29)&gt;7,LARGE(K29:AU29,8),0)+IF(COUNT(K29:AU29)&gt;8,LARGE(K29:AU29,9),0)+IF(COUNT(K29:AU29)&gt;9,LARGE(K29:AU29,10),0)+IF(COUNT(K29:AU29)&gt;10,LARGE(K29:AU29,11),0)+IF(COUNT(K29:AU29)&gt;11,LARGE(K29:AU29,12),0)+IF(COUNT(K29:AU29)&gt;12,LARGE(K29:AU29,13),0)+IF(COUNT(K29:AU29)&gt;13,LARGE(K29:AU29,14),0)+IF(COUNT(K29:AU29)&gt;14,LARGE(K29:AU29,15),0)</f>
        <v>49</v>
      </c>
      <c r="E29" s="36">
        <f>IF(COUNT(K29:AU29)&lt;22,IF(COUNT(K29:AU29)&gt;14,(COUNT(K29:AU29)-15),0)*20,120)</f>
        <v>0</v>
      </c>
      <c r="F29" s="35">
        <f t="shared" si="4"/>
        <v>49</v>
      </c>
      <c r="G29" s="37" t="s">
        <v>141</v>
      </c>
      <c r="H29" s="45" t="s">
        <v>140</v>
      </c>
      <c r="I29" s="37">
        <v>1998</v>
      </c>
      <c r="J29" s="51" t="s">
        <v>139</v>
      </c>
      <c r="K29" s="1"/>
      <c r="L29" s="1"/>
      <c r="M29" s="1">
        <v>49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6" s="26" customFormat="1" ht="13.5" customHeight="1">
      <c r="A30" s="1">
        <v>26</v>
      </c>
      <c r="B30" s="19">
        <f aca="true" t="shared" si="5" ref="B30:B66">SUM(K30:AT30)</f>
        <v>49</v>
      </c>
      <c r="C30" s="19">
        <f aca="true" t="shared" si="6" ref="C30:C66">COUNT(K30:AT30)</f>
        <v>1</v>
      </c>
      <c r="D30" s="19">
        <f aca="true" t="shared" si="7" ref="D30:D66">IF(COUNT(K30:AT30)&gt;0,LARGE(K30:AT30,1),0)+IF(COUNT(K30:AT30)&gt;1,LARGE(K30:AT30,2),0)+IF(COUNT(K30:AT30)&gt;2,LARGE(K30:AT30,3),0)+IF(COUNT(K30:AT30)&gt;3,LARGE(K30:AT30,4),0)+IF(COUNT(K30:AT30)&gt;4,LARGE(K30:AT30,5),0)+IF(COUNT(K30:AT30)&gt;5,LARGE(K30:AT30,6),0)+IF(COUNT(K30:AT30)&gt;6,LARGE(K30:AT30,7),0)</f>
        <v>49</v>
      </c>
      <c r="E30" s="19">
        <f aca="true" t="shared" si="8" ref="E30:E66">IF(COUNT(K30:AT30)&lt;11,IF(COUNT(K30:AT30)&gt;6,(COUNT(K30:AT30)-7),0)*20,80)</f>
        <v>0</v>
      </c>
      <c r="F30" s="20">
        <f t="shared" si="4"/>
        <v>49</v>
      </c>
      <c r="G30" s="38" t="s">
        <v>144</v>
      </c>
      <c r="H30" s="47" t="s">
        <v>145</v>
      </c>
      <c r="I30" s="39">
        <v>1998</v>
      </c>
      <c r="J30" s="39" t="s">
        <v>143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>
        <v>49</v>
      </c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23" s="26" customFormat="1" ht="13.5" customHeight="1">
      <c r="A31" s="1">
        <v>27</v>
      </c>
      <c r="B31" s="19">
        <f t="shared" si="5"/>
        <v>49</v>
      </c>
      <c r="C31" s="19">
        <f t="shared" si="6"/>
        <v>1</v>
      </c>
      <c r="D31" s="19">
        <f t="shared" si="7"/>
        <v>49</v>
      </c>
      <c r="E31" s="19">
        <f t="shared" si="8"/>
        <v>0</v>
      </c>
      <c r="F31" s="20">
        <f t="shared" si="4"/>
        <v>49</v>
      </c>
      <c r="G31" s="24" t="s">
        <v>119</v>
      </c>
      <c r="H31" s="45" t="s">
        <v>120</v>
      </c>
      <c r="I31" s="30">
        <v>1999</v>
      </c>
      <c r="J31" s="45" t="s">
        <v>121</v>
      </c>
      <c r="W31" s="31">
        <v>49</v>
      </c>
    </row>
    <row r="32" spans="1:46" s="26" customFormat="1" ht="13.5" customHeight="1">
      <c r="A32" s="1">
        <v>28</v>
      </c>
      <c r="B32" s="19">
        <f t="shared" si="5"/>
        <v>49</v>
      </c>
      <c r="C32" s="19">
        <f t="shared" si="6"/>
        <v>1</v>
      </c>
      <c r="D32" s="19">
        <f t="shared" si="7"/>
        <v>49</v>
      </c>
      <c r="E32" s="19">
        <f t="shared" si="8"/>
        <v>0</v>
      </c>
      <c r="F32" s="20">
        <f t="shared" si="4"/>
        <v>49</v>
      </c>
      <c r="G32" s="52" t="s">
        <v>191</v>
      </c>
      <c r="H32" s="38" t="s">
        <v>192</v>
      </c>
      <c r="I32" s="38"/>
      <c r="J32" s="52" t="s">
        <v>193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7">
        <v>49</v>
      </c>
      <c r="AN32" s="3"/>
      <c r="AO32" s="3"/>
      <c r="AP32" s="3"/>
      <c r="AQ32" s="3"/>
      <c r="AR32" s="3"/>
      <c r="AS32" s="3"/>
      <c r="AT32" s="3"/>
    </row>
    <row r="33" spans="1:46" s="26" customFormat="1" ht="13.5" customHeight="1">
      <c r="A33" s="1">
        <v>29</v>
      </c>
      <c r="B33" s="19">
        <f t="shared" si="5"/>
        <v>49</v>
      </c>
      <c r="C33" s="19">
        <f t="shared" si="6"/>
        <v>1</v>
      </c>
      <c r="D33" s="19">
        <f t="shared" si="7"/>
        <v>49</v>
      </c>
      <c r="E33" s="19">
        <f t="shared" si="8"/>
        <v>0</v>
      </c>
      <c r="F33" s="20">
        <f t="shared" si="4"/>
        <v>49</v>
      </c>
      <c r="G33" s="38" t="s">
        <v>173</v>
      </c>
      <c r="H33" s="47" t="s">
        <v>174</v>
      </c>
      <c r="I33" s="39">
        <v>1998</v>
      </c>
      <c r="J33" s="39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7">
        <v>49</v>
      </c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1:46" s="26" customFormat="1" ht="13.5" customHeight="1">
      <c r="A34" s="1">
        <v>30</v>
      </c>
      <c r="B34" s="19">
        <f t="shared" si="5"/>
        <v>48</v>
      </c>
      <c r="C34" s="19">
        <f t="shared" si="6"/>
        <v>1</v>
      </c>
      <c r="D34" s="19">
        <f t="shared" si="7"/>
        <v>48</v>
      </c>
      <c r="E34" s="19">
        <f t="shared" si="8"/>
        <v>0</v>
      </c>
      <c r="F34" s="20">
        <f t="shared" si="4"/>
        <v>48</v>
      </c>
      <c r="G34" s="38" t="s">
        <v>186</v>
      </c>
      <c r="H34" s="39" t="s">
        <v>187</v>
      </c>
      <c r="I34" s="39">
        <v>1998</v>
      </c>
      <c r="J34" s="39" t="s">
        <v>188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>
        <v>48</v>
      </c>
      <c r="AM34" s="3"/>
      <c r="AN34" s="3"/>
      <c r="AO34" s="3"/>
      <c r="AP34" s="3"/>
      <c r="AQ34" s="3"/>
      <c r="AR34" s="3"/>
      <c r="AS34" s="3"/>
      <c r="AT34" s="3"/>
    </row>
    <row r="35" spans="1:46" s="26" customFormat="1" ht="13.5" customHeight="1">
      <c r="A35" s="1">
        <v>31</v>
      </c>
      <c r="B35" s="19">
        <f t="shared" si="5"/>
        <v>48</v>
      </c>
      <c r="C35" s="19">
        <f t="shared" si="6"/>
        <v>1</v>
      </c>
      <c r="D35" s="19">
        <f t="shared" si="7"/>
        <v>48</v>
      </c>
      <c r="E35" s="19">
        <f t="shared" si="8"/>
        <v>0</v>
      </c>
      <c r="F35" s="20">
        <f t="shared" si="4"/>
        <v>48</v>
      </c>
      <c r="G35" s="38" t="s">
        <v>172</v>
      </c>
      <c r="H35" s="47" t="s">
        <v>75</v>
      </c>
      <c r="I35" s="38">
        <v>1998</v>
      </c>
      <c r="J35" s="47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7">
        <v>48</v>
      </c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1:46" s="26" customFormat="1" ht="13.5" customHeight="1">
      <c r="A36" s="1">
        <v>32</v>
      </c>
      <c r="B36" s="19">
        <f t="shared" si="5"/>
        <v>48</v>
      </c>
      <c r="C36" s="19">
        <f t="shared" si="6"/>
        <v>1</v>
      </c>
      <c r="D36" s="19">
        <f t="shared" si="7"/>
        <v>48</v>
      </c>
      <c r="E36" s="19">
        <f t="shared" si="8"/>
        <v>0</v>
      </c>
      <c r="F36" s="20">
        <f t="shared" si="4"/>
        <v>48</v>
      </c>
      <c r="G36" s="53" t="s">
        <v>198</v>
      </c>
      <c r="H36" s="53" t="s">
        <v>199</v>
      </c>
      <c r="I36" s="53">
        <v>1998</v>
      </c>
      <c r="J36" s="53" t="s">
        <v>200</v>
      </c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7">
        <v>48</v>
      </c>
      <c r="AO36" s="3"/>
      <c r="AP36" s="3"/>
      <c r="AQ36" s="3"/>
      <c r="AR36" s="3"/>
      <c r="AS36" s="3"/>
      <c r="AT36" s="3"/>
    </row>
    <row r="37" spans="1:46" s="26" customFormat="1" ht="13.5" customHeight="1">
      <c r="A37" s="1">
        <v>33</v>
      </c>
      <c r="B37" s="19">
        <f t="shared" si="5"/>
        <v>48</v>
      </c>
      <c r="C37" s="19">
        <f t="shared" si="6"/>
        <v>1</v>
      </c>
      <c r="D37" s="19">
        <f t="shared" si="7"/>
        <v>48</v>
      </c>
      <c r="E37" s="19">
        <f t="shared" si="8"/>
        <v>0</v>
      </c>
      <c r="F37" s="20">
        <f aca="true" t="shared" si="9" ref="F37:F66">D37+E37</f>
        <v>48</v>
      </c>
      <c r="G37" s="42" t="s">
        <v>175</v>
      </c>
      <c r="H37" s="42" t="s">
        <v>176</v>
      </c>
      <c r="I37" s="43">
        <v>14</v>
      </c>
      <c r="J37" s="42" t="s">
        <v>177</v>
      </c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>
        <v>48</v>
      </c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</row>
    <row r="38" spans="1:46" s="26" customFormat="1" ht="13.5" customHeight="1">
      <c r="A38" s="1">
        <v>34</v>
      </c>
      <c r="B38" s="19">
        <f t="shared" si="5"/>
        <v>48</v>
      </c>
      <c r="C38" s="19">
        <f t="shared" si="6"/>
        <v>1</v>
      </c>
      <c r="D38" s="19">
        <f t="shared" si="7"/>
        <v>48</v>
      </c>
      <c r="E38" s="19">
        <f t="shared" si="8"/>
        <v>0</v>
      </c>
      <c r="F38" s="20">
        <f t="shared" si="9"/>
        <v>48</v>
      </c>
      <c r="G38" s="52" t="s">
        <v>194</v>
      </c>
      <c r="H38" s="38" t="s">
        <v>195</v>
      </c>
      <c r="I38" s="38"/>
      <c r="J38" s="52" t="s">
        <v>190</v>
      </c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7">
        <v>48</v>
      </c>
      <c r="AN38" s="3"/>
      <c r="AO38" s="3"/>
      <c r="AP38" s="3"/>
      <c r="AQ38" s="3"/>
      <c r="AR38" s="3"/>
      <c r="AS38" s="3"/>
      <c r="AT38" s="3"/>
    </row>
    <row r="39" spans="1:46" s="26" customFormat="1" ht="13.5" customHeight="1">
      <c r="A39" s="1">
        <v>35</v>
      </c>
      <c r="B39" s="19">
        <f t="shared" si="5"/>
        <v>47</v>
      </c>
      <c r="C39" s="19">
        <f t="shared" si="6"/>
        <v>1</v>
      </c>
      <c r="D39" s="19">
        <f t="shared" si="7"/>
        <v>47</v>
      </c>
      <c r="E39" s="19">
        <f t="shared" si="8"/>
        <v>0</v>
      </c>
      <c r="F39" s="20">
        <f t="shared" si="9"/>
        <v>47</v>
      </c>
      <c r="G39" s="24" t="s">
        <v>61</v>
      </c>
      <c r="H39" s="45" t="s">
        <v>62</v>
      </c>
      <c r="I39" s="25">
        <v>1999</v>
      </c>
      <c r="J39" s="25" t="s">
        <v>63</v>
      </c>
      <c r="K39" s="1"/>
      <c r="L39" s="1"/>
      <c r="M39" s="1"/>
      <c r="N39" s="1"/>
      <c r="O39" s="1"/>
      <c r="P39" s="1"/>
      <c r="Q39" s="1"/>
      <c r="R39" s="1"/>
      <c r="S39" s="1"/>
      <c r="T39" s="18">
        <v>47</v>
      </c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1:21" s="26" customFormat="1" ht="13.5" customHeight="1">
      <c r="A40" s="1">
        <v>36</v>
      </c>
      <c r="B40" s="19">
        <f t="shared" si="5"/>
        <v>47</v>
      </c>
      <c r="C40" s="19">
        <f t="shared" si="6"/>
        <v>1</v>
      </c>
      <c r="D40" s="19">
        <f t="shared" si="7"/>
        <v>47</v>
      </c>
      <c r="E40" s="19">
        <f t="shared" si="8"/>
        <v>0</v>
      </c>
      <c r="F40" s="20">
        <f t="shared" si="9"/>
        <v>47</v>
      </c>
      <c r="G40" s="32" t="s">
        <v>74</v>
      </c>
      <c r="H40" s="48" t="s">
        <v>134</v>
      </c>
      <c r="I40" s="32">
        <v>1999</v>
      </c>
      <c r="J40" s="48" t="s">
        <v>135</v>
      </c>
      <c r="U40" s="31">
        <v>47</v>
      </c>
    </row>
    <row r="41" spans="1:23" s="26" customFormat="1" ht="13.5" customHeight="1">
      <c r="A41" s="1">
        <v>37</v>
      </c>
      <c r="B41" s="19">
        <f t="shared" si="5"/>
        <v>47</v>
      </c>
      <c r="C41" s="19">
        <f t="shared" si="6"/>
        <v>1</v>
      </c>
      <c r="D41" s="19">
        <f t="shared" si="7"/>
        <v>47</v>
      </c>
      <c r="E41" s="19">
        <f t="shared" si="8"/>
        <v>0</v>
      </c>
      <c r="F41" s="20">
        <f t="shared" si="9"/>
        <v>47</v>
      </c>
      <c r="G41" s="24" t="s">
        <v>125</v>
      </c>
      <c r="H41" s="45" t="s">
        <v>126</v>
      </c>
      <c r="I41" s="30">
        <v>1998</v>
      </c>
      <c r="J41" s="45" t="s">
        <v>127</v>
      </c>
      <c r="W41" s="31">
        <v>47</v>
      </c>
    </row>
    <row r="42" spans="1:46" s="26" customFormat="1" ht="13.5" customHeight="1">
      <c r="A42" s="1">
        <v>38</v>
      </c>
      <c r="B42" s="19">
        <f t="shared" si="5"/>
        <v>46</v>
      </c>
      <c r="C42" s="19">
        <f t="shared" si="6"/>
        <v>1</v>
      </c>
      <c r="D42" s="19">
        <f t="shared" si="7"/>
        <v>46</v>
      </c>
      <c r="E42" s="19">
        <f t="shared" si="8"/>
        <v>0</v>
      </c>
      <c r="F42" s="20">
        <f t="shared" si="9"/>
        <v>46</v>
      </c>
      <c r="G42" s="24" t="s">
        <v>64</v>
      </c>
      <c r="H42" s="45" t="s">
        <v>65</v>
      </c>
      <c r="I42" s="25">
        <v>1999</v>
      </c>
      <c r="J42" s="25" t="s">
        <v>66</v>
      </c>
      <c r="K42" s="1"/>
      <c r="L42" s="1"/>
      <c r="M42" s="1"/>
      <c r="N42" s="1"/>
      <c r="O42" s="1"/>
      <c r="P42" s="1"/>
      <c r="Q42" s="1"/>
      <c r="R42" s="1"/>
      <c r="S42" s="1"/>
      <c r="T42" s="18">
        <v>46</v>
      </c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1:47" s="33" customFormat="1" ht="13.5" customHeight="1">
      <c r="A43" s="1">
        <v>39</v>
      </c>
      <c r="B43" s="19">
        <f t="shared" si="5"/>
        <v>46</v>
      </c>
      <c r="C43" s="19">
        <f t="shared" si="6"/>
        <v>1</v>
      </c>
      <c r="D43" s="19">
        <f t="shared" si="7"/>
        <v>46</v>
      </c>
      <c r="E43" s="19">
        <f t="shared" si="8"/>
        <v>0</v>
      </c>
      <c r="F43" s="20">
        <f t="shared" si="9"/>
        <v>46</v>
      </c>
      <c r="G43" s="26" t="s">
        <v>128</v>
      </c>
      <c r="H43" s="57" t="s">
        <v>129</v>
      </c>
      <c r="I43" s="58">
        <v>1999</v>
      </c>
      <c r="J43" s="57" t="s">
        <v>130</v>
      </c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31">
        <v>46</v>
      </c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34"/>
    </row>
    <row r="44" spans="1:21" ht="13.5" customHeight="1">
      <c r="A44" s="1">
        <v>40</v>
      </c>
      <c r="B44" s="19">
        <f t="shared" si="5"/>
        <v>46</v>
      </c>
      <c r="C44" s="19">
        <f t="shared" si="6"/>
        <v>1</v>
      </c>
      <c r="D44" s="19">
        <f t="shared" si="7"/>
        <v>46</v>
      </c>
      <c r="E44" s="19">
        <f t="shared" si="8"/>
        <v>0</v>
      </c>
      <c r="F44" s="20">
        <f t="shared" si="9"/>
        <v>46</v>
      </c>
      <c r="G44" s="32" t="s">
        <v>136</v>
      </c>
      <c r="H44" s="48" t="s">
        <v>137</v>
      </c>
      <c r="I44" s="32">
        <v>1997</v>
      </c>
      <c r="J44" s="48" t="s">
        <v>138</v>
      </c>
      <c r="U44" s="7">
        <v>46</v>
      </c>
    </row>
    <row r="45" spans="1:46" ht="13.5" customHeight="1">
      <c r="A45" s="1">
        <v>41</v>
      </c>
      <c r="B45" s="19">
        <f t="shared" si="5"/>
        <v>44</v>
      </c>
      <c r="C45" s="19">
        <f t="shared" si="6"/>
        <v>1</v>
      </c>
      <c r="D45" s="19">
        <f t="shared" si="7"/>
        <v>44</v>
      </c>
      <c r="E45" s="19">
        <f t="shared" si="8"/>
        <v>0</v>
      </c>
      <c r="F45" s="20">
        <f t="shared" si="9"/>
        <v>44</v>
      </c>
      <c r="G45" s="24" t="s">
        <v>69</v>
      </c>
      <c r="H45" s="45" t="s">
        <v>70</v>
      </c>
      <c r="I45" s="25">
        <v>1998</v>
      </c>
      <c r="J45" s="25" t="s">
        <v>71</v>
      </c>
      <c r="K45" s="1"/>
      <c r="L45" s="1"/>
      <c r="M45" s="1"/>
      <c r="N45" s="1"/>
      <c r="O45" s="1"/>
      <c r="P45" s="1"/>
      <c r="Q45" s="1"/>
      <c r="R45" s="1"/>
      <c r="S45" s="1"/>
      <c r="T45" s="18">
        <v>44</v>
      </c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</row>
    <row r="46" spans="1:25" ht="13.5" customHeight="1">
      <c r="A46" s="1">
        <v>42</v>
      </c>
      <c r="B46" s="19">
        <f t="shared" si="5"/>
        <v>44</v>
      </c>
      <c r="C46" s="19">
        <f t="shared" si="6"/>
        <v>1</v>
      </c>
      <c r="D46" s="19">
        <f t="shared" si="7"/>
        <v>44</v>
      </c>
      <c r="E46" s="19">
        <f t="shared" si="8"/>
        <v>0</v>
      </c>
      <c r="F46" s="20">
        <f t="shared" si="9"/>
        <v>44</v>
      </c>
      <c r="G46" s="38" t="s">
        <v>150</v>
      </c>
      <c r="H46" s="47" t="s">
        <v>95</v>
      </c>
      <c r="I46" s="39">
        <v>1999</v>
      </c>
      <c r="J46" s="39" t="s">
        <v>151</v>
      </c>
      <c r="Y46" s="3">
        <v>44</v>
      </c>
    </row>
    <row r="47" spans="1:46" ht="13.5" customHeight="1">
      <c r="A47" s="1">
        <v>43</v>
      </c>
      <c r="B47" s="19">
        <f t="shared" si="5"/>
        <v>43</v>
      </c>
      <c r="C47" s="19">
        <f t="shared" si="6"/>
        <v>1</v>
      </c>
      <c r="D47" s="19">
        <f t="shared" si="7"/>
        <v>43</v>
      </c>
      <c r="E47" s="19">
        <f t="shared" si="8"/>
        <v>0</v>
      </c>
      <c r="F47" s="20">
        <f t="shared" si="9"/>
        <v>43</v>
      </c>
      <c r="G47" s="24" t="s">
        <v>72</v>
      </c>
      <c r="H47" s="45" t="s">
        <v>73</v>
      </c>
      <c r="I47" s="25">
        <v>1999</v>
      </c>
      <c r="J47" s="25" t="s">
        <v>63</v>
      </c>
      <c r="K47" s="22"/>
      <c r="L47" s="22"/>
      <c r="M47" s="22"/>
      <c r="N47" s="22"/>
      <c r="O47" s="22"/>
      <c r="P47" s="22"/>
      <c r="Q47" s="22"/>
      <c r="R47" s="22"/>
      <c r="S47" s="22"/>
      <c r="T47" s="18">
        <v>43</v>
      </c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</row>
    <row r="48" spans="1:25" ht="13.5" customHeight="1">
      <c r="A48" s="1">
        <v>44</v>
      </c>
      <c r="B48" s="19">
        <f t="shared" si="5"/>
        <v>43</v>
      </c>
      <c r="C48" s="19">
        <f t="shared" si="6"/>
        <v>1</v>
      </c>
      <c r="D48" s="19">
        <f t="shared" si="7"/>
        <v>43</v>
      </c>
      <c r="E48" s="19">
        <f t="shared" si="8"/>
        <v>0</v>
      </c>
      <c r="F48" s="20">
        <f t="shared" si="9"/>
        <v>43</v>
      </c>
      <c r="G48" s="38" t="s">
        <v>152</v>
      </c>
      <c r="H48" s="47" t="s">
        <v>153</v>
      </c>
      <c r="I48" s="39">
        <v>1999</v>
      </c>
      <c r="J48" s="39" t="s">
        <v>154</v>
      </c>
      <c r="Y48" s="3">
        <v>43</v>
      </c>
    </row>
    <row r="49" spans="1:46" ht="13.5" customHeight="1">
      <c r="A49" s="1">
        <v>45</v>
      </c>
      <c r="B49" s="19">
        <f t="shared" si="5"/>
        <v>42</v>
      </c>
      <c r="C49" s="19">
        <f t="shared" si="6"/>
        <v>1</v>
      </c>
      <c r="D49" s="19">
        <f t="shared" si="7"/>
        <v>42</v>
      </c>
      <c r="E49" s="19">
        <f t="shared" si="8"/>
        <v>0</v>
      </c>
      <c r="F49" s="20">
        <f t="shared" si="9"/>
        <v>42</v>
      </c>
      <c r="G49" s="24" t="s">
        <v>74</v>
      </c>
      <c r="H49" s="45" t="s">
        <v>75</v>
      </c>
      <c r="I49" s="25">
        <v>1998</v>
      </c>
      <c r="J49" s="25" t="s">
        <v>76</v>
      </c>
      <c r="K49" s="26"/>
      <c r="L49" s="26"/>
      <c r="M49" s="26"/>
      <c r="N49" s="26"/>
      <c r="O49" s="26"/>
      <c r="P49" s="26"/>
      <c r="Q49" s="26"/>
      <c r="R49" s="26"/>
      <c r="S49" s="26"/>
      <c r="T49" s="18">
        <v>42</v>
      </c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</row>
    <row r="50" spans="1:46" ht="13.5" customHeight="1">
      <c r="A50" s="1">
        <v>46</v>
      </c>
      <c r="B50" s="19">
        <f t="shared" si="5"/>
        <v>41</v>
      </c>
      <c r="C50" s="19">
        <f t="shared" si="6"/>
        <v>1</v>
      </c>
      <c r="D50" s="19">
        <f t="shared" si="7"/>
        <v>41</v>
      </c>
      <c r="E50" s="19">
        <f t="shared" si="8"/>
        <v>0</v>
      </c>
      <c r="F50" s="20">
        <f t="shared" si="9"/>
        <v>41</v>
      </c>
      <c r="G50" s="24" t="s">
        <v>77</v>
      </c>
      <c r="H50" s="45" t="s">
        <v>78</v>
      </c>
      <c r="I50" s="25">
        <v>1998</v>
      </c>
      <c r="J50" s="25" t="s">
        <v>71</v>
      </c>
      <c r="K50" s="26"/>
      <c r="L50" s="26"/>
      <c r="M50" s="26"/>
      <c r="N50" s="26"/>
      <c r="O50" s="26"/>
      <c r="P50" s="26"/>
      <c r="Q50" s="26"/>
      <c r="R50" s="26"/>
      <c r="S50" s="26"/>
      <c r="T50" s="18">
        <v>41</v>
      </c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</row>
    <row r="51" spans="1:46" ht="12.75">
      <c r="A51" s="1">
        <v>47</v>
      </c>
      <c r="B51" s="19">
        <f t="shared" si="5"/>
        <v>40</v>
      </c>
      <c r="C51" s="19">
        <f t="shared" si="6"/>
        <v>1</v>
      </c>
      <c r="D51" s="19">
        <f t="shared" si="7"/>
        <v>40</v>
      </c>
      <c r="E51" s="19">
        <f t="shared" si="8"/>
        <v>0</v>
      </c>
      <c r="F51" s="20">
        <f t="shared" si="9"/>
        <v>40</v>
      </c>
      <c r="G51" s="24" t="s">
        <v>79</v>
      </c>
      <c r="H51" s="45" t="s">
        <v>80</v>
      </c>
      <c r="I51" s="25">
        <v>1999</v>
      </c>
      <c r="J51" s="25" t="s">
        <v>81</v>
      </c>
      <c r="K51" s="26"/>
      <c r="L51" s="26"/>
      <c r="M51" s="26"/>
      <c r="N51" s="26"/>
      <c r="O51" s="26"/>
      <c r="P51" s="26"/>
      <c r="Q51" s="26"/>
      <c r="R51" s="26"/>
      <c r="S51" s="26"/>
      <c r="T51" s="18">
        <v>40</v>
      </c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</row>
    <row r="52" spans="1:46" ht="12.75">
      <c r="A52" s="1">
        <v>48</v>
      </c>
      <c r="B52" s="19">
        <f t="shared" si="5"/>
        <v>39</v>
      </c>
      <c r="C52" s="19">
        <f t="shared" si="6"/>
        <v>1</v>
      </c>
      <c r="D52" s="19">
        <f t="shared" si="7"/>
        <v>39</v>
      </c>
      <c r="E52" s="19">
        <f t="shared" si="8"/>
        <v>0</v>
      </c>
      <c r="F52" s="20">
        <f t="shared" si="9"/>
        <v>39</v>
      </c>
      <c r="G52" s="24" t="s">
        <v>82</v>
      </c>
      <c r="H52" s="45" t="s">
        <v>83</v>
      </c>
      <c r="I52" s="25">
        <v>1999</v>
      </c>
      <c r="J52" s="25" t="s">
        <v>63</v>
      </c>
      <c r="K52" s="26"/>
      <c r="L52" s="26"/>
      <c r="M52" s="26"/>
      <c r="N52" s="26"/>
      <c r="O52" s="26"/>
      <c r="P52" s="26"/>
      <c r="Q52" s="26"/>
      <c r="R52" s="26"/>
      <c r="S52" s="26"/>
      <c r="T52" s="18">
        <v>39</v>
      </c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</row>
    <row r="53" spans="1:46" ht="12.75">
      <c r="A53" s="1">
        <v>49</v>
      </c>
      <c r="B53" s="19">
        <f t="shared" si="5"/>
        <v>38</v>
      </c>
      <c r="C53" s="19">
        <f t="shared" si="6"/>
        <v>1</v>
      </c>
      <c r="D53" s="19">
        <f t="shared" si="7"/>
        <v>38</v>
      </c>
      <c r="E53" s="19">
        <f t="shared" si="8"/>
        <v>0</v>
      </c>
      <c r="F53" s="20">
        <f t="shared" si="9"/>
        <v>38</v>
      </c>
      <c r="G53" s="24" t="s">
        <v>84</v>
      </c>
      <c r="H53" s="45" t="s">
        <v>85</v>
      </c>
      <c r="I53" s="25">
        <v>1998</v>
      </c>
      <c r="J53" s="25" t="s">
        <v>86</v>
      </c>
      <c r="K53" s="26"/>
      <c r="L53" s="26"/>
      <c r="M53" s="26"/>
      <c r="N53" s="26"/>
      <c r="O53" s="26"/>
      <c r="P53" s="26"/>
      <c r="Q53" s="26"/>
      <c r="R53" s="26"/>
      <c r="S53" s="26"/>
      <c r="T53" s="18">
        <v>38</v>
      </c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</row>
    <row r="54" spans="1:46" ht="12.75">
      <c r="A54" s="1">
        <v>50</v>
      </c>
      <c r="B54" s="19">
        <f t="shared" si="5"/>
        <v>37</v>
      </c>
      <c r="C54" s="19">
        <f t="shared" si="6"/>
        <v>1</v>
      </c>
      <c r="D54" s="19">
        <f t="shared" si="7"/>
        <v>37</v>
      </c>
      <c r="E54" s="19">
        <f t="shared" si="8"/>
        <v>0</v>
      </c>
      <c r="F54" s="20">
        <f t="shared" si="9"/>
        <v>37</v>
      </c>
      <c r="G54" s="24" t="s">
        <v>87</v>
      </c>
      <c r="H54" s="45" t="s">
        <v>88</v>
      </c>
      <c r="I54" s="25">
        <v>1998</v>
      </c>
      <c r="J54" s="25" t="s">
        <v>71</v>
      </c>
      <c r="K54" s="26"/>
      <c r="L54" s="26"/>
      <c r="M54" s="26"/>
      <c r="N54" s="26"/>
      <c r="O54" s="26"/>
      <c r="P54" s="26"/>
      <c r="Q54" s="26"/>
      <c r="R54" s="26"/>
      <c r="S54" s="26"/>
      <c r="T54" s="18">
        <v>37</v>
      </c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</row>
    <row r="55" spans="1:46" ht="12.75">
      <c r="A55" s="1">
        <v>51</v>
      </c>
      <c r="B55" s="19">
        <f t="shared" si="5"/>
        <v>36</v>
      </c>
      <c r="C55" s="19">
        <f t="shared" si="6"/>
        <v>1</v>
      </c>
      <c r="D55" s="19">
        <f t="shared" si="7"/>
        <v>36</v>
      </c>
      <c r="E55" s="19">
        <f t="shared" si="8"/>
        <v>0</v>
      </c>
      <c r="F55" s="20">
        <f t="shared" si="9"/>
        <v>36</v>
      </c>
      <c r="G55" s="24" t="s">
        <v>89</v>
      </c>
      <c r="H55" s="45" t="s">
        <v>70</v>
      </c>
      <c r="I55" s="25">
        <v>1998</v>
      </c>
      <c r="J55" s="25" t="s">
        <v>63</v>
      </c>
      <c r="K55" s="26"/>
      <c r="L55" s="26"/>
      <c r="M55" s="26"/>
      <c r="N55" s="26"/>
      <c r="O55" s="26"/>
      <c r="P55" s="26"/>
      <c r="Q55" s="26"/>
      <c r="R55" s="26"/>
      <c r="S55" s="26"/>
      <c r="T55" s="18">
        <v>36</v>
      </c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</row>
    <row r="56" spans="1:46" ht="12.75">
      <c r="A56" s="1">
        <v>52</v>
      </c>
      <c r="B56" s="19">
        <f t="shared" si="5"/>
        <v>35</v>
      </c>
      <c r="C56" s="19">
        <f t="shared" si="6"/>
        <v>1</v>
      </c>
      <c r="D56" s="19">
        <f t="shared" si="7"/>
        <v>35</v>
      </c>
      <c r="E56" s="19">
        <f t="shared" si="8"/>
        <v>0</v>
      </c>
      <c r="F56" s="20">
        <f t="shared" si="9"/>
        <v>35</v>
      </c>
      <c r="G56" s="24" t="s">
        <v>90</v>
      </c>
      <c r="H56" s="45" t="s">
        <v>91</v>
      </c>
      <c r="I56" s="25">
        <v>1998</v>
      </c>
      <c r="J56" s="25" t="s">
        <v>66</v>
      </c>
      <c r="K56" s="26"/>
      <c r="L56" s="26"/>
      <c r="M56" s="26"/>
      <c r="N56" s="26"/>
      <c r="O56" s="26"/>
      <c r="P56" s="26"/>
      <c r="Q56" s="26"/>
      <c r="R56" s="26"/>
      <c r="S56" s="26"/>
      <c r="T56" s="18">
        <v>35</v>
      </c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</row>
    <row r="57" spans="1:46" ht="12.75">
      <c r="A57" s="1">
        <v>53</v>
      </c>
      <c r="B57" s="19">
        <f t="shared" si="5"/>
        <v>34</v>
      </c>
      <c r="C57" s="19">
        <f t="shared" si="6"/>
        <v>1</v>
      </c>
      <c r="D57" s="19">
        <f t="shared" si="7"/>
        <v>34</v>
      </c>
      <c r="E57" s="19">
        <f t="shared" si="8"/>
        <v>0</v>
      </c>
      <c r="F57" s="20">
        <f t="shared" si="9"/>
        <v>34</v>
      </c>
      <c r="G57" s="24" t="s">
        <v>92</v>
      </c>
      <c r="H57" s="45" t="s">
        <v>93</v>
      </c>
      <c r="I57" s="25">
        <v>1998</v>
      </c>
      <c r="J57" s="25" t="s">
        <v>66</v>
      </c>
      <c r="K57" s="26"/>
      <c r="L57" s="26"/>
      <c r="M57" s="26"/>
      <c r="N57" s="26"/>
      <c r="O57" s="26"/>
      <c r="P57" s="26"/>
      <c r="Q57" s="26"/>
      <c r="R57" s="26"/>
      <c r="S57" s="26"/>
      <c r="T57" s="18">
        <v>34</v>
      </c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</row>
    <row r="58" spans="1:46" ht="12.75">
      <c r="A58" s="1">
        <v>54</v>
      </c>
      <c r="B58" s="19">
        <f t="shared" si="5"/>
        <v>33</v>
      </c>
      <c r="C58" s="19">
        <f t="shared" si="6"/>
        <v>1</v>
      </c>
      <c r="D58" s="19">
        <f t="shared" si="7"/>
        <v>33</v>
      </c>
      <c r="E58" s="19">
        <f t="shared" si="8"/>
        <v>0</v>
      </c>
      <c r="F58" s="20">
        <f t="shared" si="9"/>
        <v>33</v>
      </c>
      <c r="G58" s="24" t="s">
        <v>94</v>
      </c>
      <c r="H58" s="45" t="s">
        <v>95</v>
      </c>
      <c r="I58" s="25">
        <v>1998</v>
      </c>
      <c r="J58" s="25" t="s">
        <v>71</v>
      </c>
      <c r="K58" s="26"/>
      <c r="L58" s="26"/>
      <c r="M58" s="26"/>
      <c r="N58" s="26"/>
      <c r="O58" s="26"/>
      <c r="P58" s="26"/>
      <c r="Q58" s="26"/>
      <c r="R58" s="26"/>
      <c r="S58" s="26"/>
      <c r="T58" s="18">
        <v>33</v>
      </c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</row>
    <row r="59" spans="1:46" ht="12.75">
      <c r="A59" s="1">
        <v>55</v>
      </c>
      <c r="B59" s="19">
        <f t="shared" si="5"/>
        <v>32</v>
      </c>
      <c r="C59" s="19">
        <f t="shared" si="6"/>
        <v>1</v>
      </c>
      <c r="D59" s="19">
        <f t="shared" si="7"/>
        <v>32</v>
      </c>
      <c r="E59" s="19">
        <f t="shared" si="8"/>
        <v>0</v>
      </c>
      <c r="F59" s="20">
        <f t="shared" si="9"/>
        <v>32</v>
      </c>
      <c r="G59" s="24" t="s">
        <v>96</v>
      </c>
      <c r="H59" s="45" t="s">
        <v>97</v>
      </c>
      <c r="I59" s="25">
        <v>1999</v>
      </c>
      <c r="J59" s="25" t="s">
        <v>66</v>
      </c>
      <c r="K59" s="26"/>
      <c r="L59" s="26"/>
      <c r="M59" s="26"/>
      <c r="N59" s="26"/>
      <c r="O59" s="26"/>
      <c r="P59" s="26"/>
      <c r="Q59" s="26"/>
      <c r="R59" s="26"/>
      <c r="S59" s="26"/>
      <c r="T59" s="18">
        <v>32</v>
      </c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</row>
    <row r="60" spans="1:46" ht="12.75">
      <c r="A60" s="1">
        <v>56</v>
      </c>
      <c r="B60" s="19">
        <f t="shared" si="5"/>
        <v>31</v>
      </c>
      <c r="C60" s="19">
        <f t="shared" si="6"/>
        <v>1</v>
      </c>
      <c r="D60" s="19">
        <f t="shared" si="7"/>
        <v>31</v>
      </c>
      <c r="E60" s="19">
        <f t="shared" si="8"/>
        <v>0</v>
      </c>
      <c r="F60" s="20">
        <f t="shared" si="9"/>
        <v>31</v>
      </c>
      <c r="G60" s="24" t="s">
        <v>98</v>
      </c>
      <c r="H60" s="45" t="s">
        <v>99</v>
      </c>
      <c r="I60" s="25">
        <v>1998</v>
      </c>
      <c r="J60" s="25" t="s">
        <v>71</v>
      </c>
      <c r="K60" s="26"/>
      <c r="L60" s="26"/>
      <c r="M60" s="26"/>
      <c r="N60" s="26"/>
      <c r="O60" s="26"/>
      <c r="P60" s="26"/>
      <c r="Q60" s="26"/>
      <c r="R60" s="26"/>
      <c r="S60" s="26"/>
      <c r="T60" s="18">
        <v>31</v>
      </c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</row>
    <row r="61" spans="1:46" ht="13.5" customHeight="1">
      <c r="A61" s="1">
        <v>57</v>
      </c>
      <c r="B61" s="19">
        <f t="shared" si="5"/>
        <v>30</v>
      </c>
      <c r="C61" s="19">
        <f t="shared" si="6"/>
        <v>1</v>
      </c>
      <c r="D61" s="19">
        <f t="shared" si="7"/>
        <v>30</v>
      </c>
      <c r="E61" s="19">
        <f t="shared" si="8"/>
        <v>0</v>
      </c>
      <c r="F61" s="20">
        <f t="shared" si="9"/>
        <v>30</v>
      </c>
      <c r="G61" s="24" t="s">
        <v>100</v>
      </c>
      <c r="H61" s="45" t="s">
        <v>101</v>
      </c>
      <c r="I61" s="25">
        <v>1999</v>
      </c>
      <c r="J61" s="25" t="s">
        <v>102</v>
      </c>
      <c r="K61" s="26"/>
      <c r="L61" s="26"/>
      <c r="M61" s="26"/>
      <c r="N61" s="26"/>
      <c r="O61" s="26"/>
      <c r="P61" s="26"/>
      <c r="Q61" s="26"/>
      <c r="R61" s="26"/>
      <c r="S61" s="26"/>
      <c r="T61" s="18">
        <v>30</v>
      </c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</row>
    <row r="62" spans="1:46" ht="13.5" customHeight="1">
      <c r="A62" s="1">
        <v>58</v>
      </c>
      <c r="B62" s="19">
        <f t="shared" si="5"/>
        <v>29</v>
      </c>
      <c r="C62" s="19">
        <f t="shared" si="6"/>
        <v>1</v>
      </c>
      <c r="D62" s="19">
        <f t="shared" si="7"/>
        <v>29</v>
      </c>
      <c r="E62" s="19">
        <f t="shared" si="8"/>
        <v>0</v>
      </c>
      <c r="F62" s="20">
        <f t="shared" si="9"/>
        <v>29</v>
      </c>
      <c r="G62" s="24" t="s">
        <v>103</v>
      </c>
      <c r="H62" s="45" t="s">
        <v>104</v>
      </c>
      <c r="I62" s="25">
        <v>1998</v>
      </c>
      <c r="J62" s="25" t="s">
        <v>71</v>
      </c>
      <c r="K62" s="26"/>
      <c r="L62" s="26"/>
      <c r="M62" s="26"/>
      <c r="N62" s="26"/>
      <c r="O62" s="26"/>
      <c r="P62" s="26"/>
      <c r="Q62" s="26"/>
      <c r="R62" s="26"/>
      <c r="S62" s="26"/>
      <c r="T62" s="18">
        <v>29</v>
      </c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</row>
    <row r="63" spans="1:46" ht="13.5" customHeight="1">
      <c r="A63" s="1">
        <v>59</v>
      </c>
      <c r="B63" s="19">
        <f t="shared" si="5"/>
        <v>28</v>
      </c>
      <c r="C63" s="19">
        <f t="shared" si="6"/>
        <v>1</v>
      </c>
      <c r="D63" s="19">
        <f t="shared" si="7"/>
        <v>28</v>
      </c>
      <c r="E63" s="19">
        <f t="shared" si="8"/>
        <v>0</v>
      </c>
      <c r="F63" s="20">
        <f t="shared" si="9"/>
        <v>28</v>
      </c>
      <c r="G63" s="24" t="s">
        <v>105</v>
      </c>
      <c r="H63" s="45" t="s">
        <v>106</v>
      </c>
      <c r="I63" s="25">
        <v>1998</v>
      </c>
      <c r="J63" s="25" t="s">
        <v>76</v>
      </c>
      <c r="K63" s="26"/>
      <c r="L63" s="26"/>
      <c r="M63" s="26"/>
      <c r="N63" s="26"/>
      <c r="O63" s="26"/>
      <c r="P63" s="26"/>
      <c r="Q63" s="26"/>
      <c r="R63" s="26"/>
      <c r="S63" s="26"/>
      <c r="T63" s="18">
        <v>28</v>
      </c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</row>
    <row r="64" spans="1:46" ht="13.5" customHeight="1">
      <c r="A64" s="1">
        <v>60</v>
      </c>
      <c r="B64" s="19">
        <f t="shared" si="5"/>
        <v>27</v>
      </c>
      <c r="C64" s="19">
        <f t="shared" si="6"/>
        <v>1</v>
      </c>
      <c r="D64" s="19">
        <f t="shared" si="7"/>
        <v>27</v>
      </c>
      <c r="E64" s="19">
        <f t="shared" si="8"/>
        <v>0</v>
      </c>
      <c r="F64" s="20">
        <f t="shared" si="9"/>
        <v>27</v>
      </c>
      <c r="G64" s="24" t="s">
        <v>107</v>
      </c>
      <c r="H64" s="45" t="s">
        <v>108</v>
      </c>
      <c r="I64" s="25">
        <v>1998</v>
      </c>
      <c r="J64" s="25" t="s">
        <v>76</v>
      </c>
      <c r="K64" s="26"/>
      <c r="L64" s="26"/>
      <c r="M64" s="26"/>
      <c r="N64" s="26"/>
      <c r="O64" s="26"/>
      <c r="P64" s="26"/>
      <c r="Q64" s="26"/>
      <c r="R64" s="26"/>
      <c r="S64" s="26"/>
      <c r="T64" s="18">
        <v>27</v>
      </c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</row>
    <row r="65" spans="1:46" ht="12.75">
      <c r="A65" s="1">
        <v>61</v>
      </c>
      <c r="B65" s="19">
        <f t="shared" si="5"/>
        <v>26</v>
      </c>
      <c r="C65" s="19">
        <f t="shared" si="6"/>
        <v>1</v>
      </c>
      <c r="D65" s="19">
        <f t="shared" si="7"/>
        <v>26</v>
      </c>
      <c r="E65" s="19">
        <f t="shared" si="8"/>
        <v>0</v>
      </c>
      <c r="F65" s="20">
        <f t="shared" si="9"/>
        <v>26</v>
      </c>
      <c r="G65" s="54" t="s">
        <v>109</v>
      </c>
      <c r="H65" s="45" t="s">
        <v>110</v>
      </c>
      <c r="I65" s="25">
        <v>1998</v>
      </c>
      <c r="J65" s="25" t="s">
        <v>76</v>
      </c>
      <c r="K65" s="26"/>
      <c r="L65" s="26"/>
      <c r="M65" s="26"/>
      <c r="N65" s="26"/>
      <c r="O65" s="26"/>
      <c r="P65" s="26"/>
      <c r="Q65" s="26"/>
      <c r="R65" s="26"/>
      <c r="S65" s="26"/>
      <c r="T65" s="18">
        <v>26</v>
      </c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</row>
    <row r="66" spans="1:46" ht="12.75">
      <c r="A66" s="1">
        <v>62</v>
      </c>
      <c r="B66" s="19">
        <f t="shared" si="5"/>
        <v>25</v>
      </c>
      <c r="C66" s="19">
        <f t="shared" si="6"/>
        <v>1</v>
      </c>
      <c r="D66" s="19">
        <f t="shared" si="7"/>
        <v>25</v>
      </c>
      <c r="E66" s="19">
        <f t="shared" si="8"/>
        <v>0</v>
      </c>
      <c r="F66" s="20">
        <f t="shared" si="9"/>
        <v>25</v>
      </c>
      <c r="G66" s="54" t="s">
        <v>111</v>
      </c>
      <c r="H66" s="45" t="s">
        <v>112</v>
      </c>
      <c r="I66" s="25">
        <v>1998</v>
      </c>
      <c r="J66" s="25" t="s">
        <v>71</v>
      </c>
      <c r="K66" s="26"/>
      <c r="L66" s="26"/>
      <c r="M66" s="26"/>
      <c r="N66" s="26"/>
      <c r="O66" s="26"/>
      <c r="P66" s="26"/>
      <c r="Q66" s="26"/>
      <c r="R66" s="26"/>
      <c r="S66" s="26"/>
      <c r="T66" s="18">
        <v>25</v>
      </c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</row>
    <row r="67" spans="2:40" ht="15">
      <c r="B67" s="19"/>
      <c r="C67" s="19"/>
      <c r="D67" s="19"/>
      <c r="E67" s="19"/>
      <c r="F67" s="20"/>
      <c r="G67" s="56"/>
      <c r="H67" s="53"/>
      <c r="I67" s="53"/>
      <c r="J67" s="53"/>
      <c r="AN67" s="7"/>
    </row>
    <row r="68" spans="2:40" ht="12.75">
      <c r="B68" s="19"/>
      <c r="C68" s="19"/>
      <c r="D68" s="19"/>
      <c r="E68" s="19"/>
      <c r="F68" s="20"/>
      <c r="G68" s="55"/>
      <c r="H68" s="53"/>
      <c r="I68" s="53"/>
      <c r="J68" s="53"/>
      <c r="AN68" s="7"/>
    </row>
  </sheetData>
  <sheetProtection/>
  <autoFilter ref="A2:AT2"/>
  <mergeCells count="1">
    <mergeCell ref="A1:N1"/>
  </mergeCells>
  <conditionalFormatting sqref="I42:J42 G42 G44:J55 B52:F68 G8:J35 B8:F42 A8:A66">
    <cfRule type="expression" priority="1" dxfId="0" stopIfTrue="1">
      <formula>$C8:$C102&gt;6</formula>
    </cfRule>
  </conditionalFormatting>
  <conditionalFormatting sqref="G56:J99 B69:F99 A67:A99">
    <cfRule type="expression" priority="2" dxfId="0" stopIfTrue="1">
      <formula>$C56:$C153&gt;6</formula>
    </cfRule>
  </conditionalFormatting>
  <conditionalFormatting sqref="J36:J41">
    <cfRule type="cellIs" priority="3" dxfId="1" operator="equal" stopIfTrue="1">
      <formula>"."</formula>
    </cfRule>
  </conditionalFormatting>
  <conditionalFormatting sqref="A3:J7">
    <cfRule type="expression" priority="1" dxfId="0" stopIfTrue="1">
      <formula>$C3:$C99&gt;6</formula>
    </cfRule>
  </conditionalFormatting>
  <hyperlinks>
    <hyperlink ref="H4" r:id="rId1" display="http://my3.raceresult.com/details/results.php?sl=6.11549.de.5.Internet%7C07%20Zieleinlaufliste&amp;pp=182"/>
    <hyperlink ref="H16" r:id="rId2" display="http://my3.raceresult.com/details/results.php?sl=6.11549.de.5.Internet%7C07%20Zieleinlaufliste&amp;pp=225"/>
    <hyperlink ref="H15" r:id="rId3" display="http://my3.raceresult.com/details/results.php?sl=6.11549.de.5.Internet%7C07%20Zieleinlaufliste&amp;pp=149"/>
    <hyperlink ref="H39" r:id="rId4" display="http://my3.raceresult.com/details/results.php?sl=6.11549.de.5.Internet%7C07%20Zieleinlaufliste&amp;pp=222"/>
    <hyperlink ref="H42" r:id="rId5" display="http://my3.raceresult.com/details/results.php?sl=6.11549.de.5.Internet%7C07%20Zieleinlaufliste&amp;pp=334"/>
    <hyperlink ref="H45" r:id="rId6" display="http://my3.raceresult.com/details/results.php?sl=6.11549.de.5.Internet%7C07%20Zieleinlaufliste&amp;pp=208"/>
    <hyperlink ref="H47" r:id="rId7" display="http://my3.raceresult.com/details/results.php?sl=6.11549.de.5.Internet%7C07%20Zieleinlaufliste&amp;pp=297"/>
    <hyperlink ref="H49" r:id="rId8" display="http://my3.raceresult.com/details/results.php?sl=6.11549.de.5.Internet%7C07%20Zieleinlaufliste&amp;pp=216"/>
    <hyperlink ref="H50" r:id="rId9" display="http://my3.raceresult.com/details/results.php?sl=6.11549.de.5.Internet%7C07%20Zieleinlaufliste&amp;pp=301"/>
    <hyperlink ref="H51" r:id="rId10" display="http://my3.raceresult.com/details/results.php?sl=6.11549.de.5.Internet%7C07%20Zieleinlaufliste&amp;pp=253"/>
    <hyperlink ref="H52" r:id="rId11" display="http://my3.raceresult.com/details/results.php?sl=6.11549.de.5.Internet%7C07%20Zieleinlaufliste&amp;pp=254"/>
    <hyperlink ref="H53" r:id="rId12" display="http://my3.raceresult.com/details/results.php?sl=6.11549.de.5.Internet%7C07%20Zieleinlaufliste&amp;pp=287"/>
    <hyperlink ref="H54" r:id="rId13" display="http://my3.raceresult.com/details/results.php?sl=6.11549.de.5.Internet%7C07%20Zieleinlaufliste&amp;pp=313"/>
    <hyperlink ref="H55" r:id="rId14" display="http://my3.raceresult.com/details/results.php?sl=6.11549.de.5.Internet%7C07%20Zieleinlaufliste&amp;pp=191"/>
    <hyperlink ref="H56" r:id="rId15" display="http://my3.raceresult.com/details/results.php?sl=6.11549.de.5.Internet%7C07%20Zieleinlaufliste&amp;pp=302"/>
    <hyperlink ref="H57" r:id="rId16" display="http://my3.raceresult.com/details/results.php?sl=6.11549.de.5.Internet%7C07%20Zieleinlaufliste&amp;pp=282"/>
    <hyperlink ref="H58" r:id="rId17" display="http://my3.raceresult.com/details/results.php?sl=6.11549.de.5.Internet%7C07%20Zieleinlaufliste&amp;pp=263"/>
    <hyperlink ref="H59" r:id="rId18" display="http://my3.raceresult.com/details/results.php?sl=6.11549.de.5.Internet%7C07%20Zieleinlaufliste&amp;pp=223"/>
    <hyperlink ref="H60" r:id="rId19" display="http://my3.raceresult.com/details/results.php?sl=6.11549.de.5.Internet%7C07%20Zieleinlaufliste&amp;pp=293"/>
    <hyperlink ref="H61" r:id="rId20" display="http://my3.raceresult.com/details/results.php?sl=6.11549.de.5.Internet%7C07%20Zieleinlaufliste&amp;pp=314"/>
    <hyperlink ref="H62" r:id="rId21" display="http://my3.raceresult.com/details/results.php?sl=6.11549.de.5.Internet%7C07%20Zieleinlaufliste&amp;pp=104"/>
    <hyperlink ref="H63" r:id="rId22" display="http://my3.raceresult.com/details/results.php?sl=6.11549.de.5.Internet%7C07%20Zieleinlaufliste&amp;pp=258"/>
    <hyperlink ref="H64" r:id="rId23" display="http://my3.raceresult.com/details/results.php?sl=6.11549.de.5.Internet%7C07%20Zieleinlaufliste&amp;pp=133"/>
    <hyperlink ref="H65" r:id="rId24" display="http://my3.raceresult.com/details/results.php?sl=6.11549.de.5.Internet%7C07%20Zieleinlaufliste&amp;pp=105"/>
    <hyperlink ref="H66" r:id="rId25" display="http://my3.raceresult.com/details/results.php?sl=6.11549.de.5.Internet%7C07%20Zieleinlaufliste&amp;pp=153"/>
    <hyperlink ref="H9" r:id="rId26" display="http://my1.raceresult.com/details/results.php?sl=6.14439.de.3.Ergebnislisten%7CZieleinlaufliste&amp;pp=189"/>
    <hyperlink ref="H30" r:id="rId27" display="http://my1.raceresult.com/details/results.php?sl=6.14439.de.3.Ergebnislisten%7CZieleinlaufliste&amp;pp=171"/>
    <hyperlink ref="H17" r:id="rId28" display="http://my1.raceresult.com/details/results.php?sl=6.14439.de.3.Ergebnislisten%7CZieleinlaufliste&amp;pp=507"/>
    <hyperlink ref="H46" r:id="rId29" display="http://my1.raceresult.com/details/results.php?sl=6.14439.de.3.Ergebnislisten%7CZieleinlaufliste&amp;pp=215"/>
    <hyperlink ref="H48" r:id="rId30" display="http://my1.raceresult.com/details/results.php?sl=6.14439.de.3.Ergebnislisten%7CZieleinlaufliste&amp;pp=14"/>
    <hyperlink ref="H26" r:id="rId31" display="http://my1.raceresult.com/details/results.php?sl=6.14439.de.1.Ergebnislisten%7CZieleinlaufliste&amp;pp=553"/>
    <hyperlink ref="H23" r:id="rId32" display="http://my1.raceresult.com/details/results.php?sl=6.15200.de.6.Ergebnislisten%7CZieleinlaufliste&amp;pp=2099"/>
    <hyperlink ref="G20" r:id="rId33" display="http://my2.raceresult.com/details/results.php?sl=6.13724.de.7.Ergebnislisten%7CZieleinlaufliste&amp;pp=124"/>
    <hyperlink ref="G33" r:id="rId34" display="http://my4.raceresult.com/details/results.php?sl=6.13721.de.9.Ergebnislisten%7CERGEBNISLISTE&amp;pp=942"/>
    <hyperlink ref="G12" r:id="rId35" display="http://my1.raceresult.com/details/results.php?sl=6.13721.de.6.Ergebnislisten%7CERGEBNISLISTE&amp;pp=483"/>
    <hyperlink ref="G14" r:id="rId36" display="http://my1.raceresult.com/details/results.php?sl=6.13721.de.6.Ergebnislisten%7CERGEBNISLISTE&amp;pp=526"/>
    <hyperlink ref="G10" r:id="rId37" display="http://my2.raceresult.com/details/results.php?sl=6.14586.de.0.Teilnehmerlisten%7CZieleinlaufliste&amp;pp=237"/>
    <hyperlink ref="G34" r:id="rId38" display="http://my2.raceresult.com/details/results.php?sl=6.14586.de.0.Teilnehmerlisten%7CZieleinlaufliste&amp;pp=166"/>
  </hyperlinks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61" r:id="rId40"/>
  <headerFooter alignWithMargins="0">
    <oddHeader>&amp;L&amp;"Arial,Fett"Rur-Eifel-Volkslauf Cup 2010; Wertung: &amp;A</oddHeader>
  </headerFooter>
  <drawing r:id="rId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Paul</cp:lastModifiedBy>
  <dcterms:created xsi:type="dcterms:W3CDTF">2011-12-15T20:38:20Z</dcterms:created>
  <dcterms:modified xsi:type="dcterms:W3CDTF">2013-11-24T13:54:45Z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