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J U14 (Sch B) (2012)" sheetId="1" r:id="rId1"/>
  </sheets>
  <definedNames>
    <definedName name="_xlnm._FilterDatabase" localSheetId="0" hidden="1">'MJ U14 (Sch B) (2012)'!$A$2:$AS$2</definedName>
    <definedName name="_xlnm.Print_Titles" localSheetId="0">'MJ U14 (Sch B) (2012)'!$2:$2</definedName>
  </definedNames>
  <calcPr fullCalcOnLoad="1"/>
</workbook>
</file>

<file path=xl/sharedStrings.xml><?xml version="1.0" encoding="utf-8"?>
<sst xmlns="http://schemas.openxmlformats.org/spreadsheetml/2006/main" count="389" uniqueCount="303">
  <si>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</si>
  <si>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</si>
  <si>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</si>
  <si>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</si>
  <si>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</si>
  <si>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</si>
  <si>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</si>
  <si>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</si>
  <si>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</si>
  <si>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</si>
  <si>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</si>
  <si>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</si>
  <si>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</si>
  <si>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</si>
  <si>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</si>
  <si>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</si>
  <si>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</si>
  <si>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</si>
  <si>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Mützenich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</si>
  <si>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</si>
  <si>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</si>
  <si>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</si>
  <si>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</si>
  <si>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</si>
  <si>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</si>
  <si>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</si>
  <si>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</si>
  <si>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</si>
  <si>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</si>
  <si>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</si>
  <si>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</si>
  <si>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</si>
  <si>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</si>
  <si>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</si>
  <si>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Polis</t>
  </si>
  <si>
    <t>TV Roetgen</t>
  </si>
  <si>
    <t xml:space="preserve">  7 BESTE</t>
  </si>
  <si>
    <t>MJ U14 (Schüler B): 12 bis 13 Jahre alt  (Jg. 2000 bis 2001)</t>
  </si>
  <si>
    <t>Zeien</t>
  </si>
  <si>
    <t xml:space="preserve"> Noah</t>
  </si>
  <si>
    <t>LSG Eschweiler</t>
  </si>
  <si>
    <t>Gerhardt</t>
  </si>
  <si>
    <t xml:space="preserve"> Cedric</t>
  </si>
  <si>
    <t>Hamich Runners</t>
  </si>
  <si>
    <t>Claßen</t>
  </si>
  <si>
    <t xml:space="preserve"> Fabian</t>
  </si>
  <si>
    <t>DJK Jung Siegfried Herzogenrath</t>
  </si>
  <si>
    <t>Zuraszek</t>
  </si>
  <si>
    <t xml:space="preserve"> Fabio</t>
  </si>
  <si>
    <t>SV Germania Dürwiß</t>
  </si>
  <si>
    <t xml:space="preserve"> Jonas</t>
  </si>
  <si>
    <t>Mohr</t>
  </si>
  <si>
    <t xml:space="preserve"> Simon</t>
  </si>
  <si>
    <t>Eintracht Verlautenheide</t>
  </si>
  <si>
    <t>Parelloop</t>
  </si>
  <si>
    <t>Querinjean</t>
  </si>
  <si>
    <t>Ruben</t>
  </si>
  <si>
    <t>2001</t>
  </si>
  <si>
    <t>Reynders</t>
  </si>
  <si>
    <t>Simon</t>
  </si>
  <si>
    <t>Kötters</t>
  </si>
  <si>
    <t>Raphael</t>
  </si>
  <si>
    <t>Carl</t>
  </si>
  <si>
    <t>Gregory</t>
  </si>
  <si>
    <t>Mattar</t>
  </si>
  <si>
    <t>Jan</t>
  </si>
  <si>
    <t>Küpper</t>
  </si>
  <si>
    <t>Yanosch</t>
  </si>
  <si>
    <t>Renardy</t>
  </si>
  <si>
    <t>Tom</t>
  </si>
  <si>
    <t>Heck</t>
  </si>
  <si>
    <t>Joshua</t>
  </si>
  <si>
    <t>Schieske</t>
  </si>
  <si>
    <t>Laurent</t>
  </si>
  <si>
    <t>Klinkenberg</t>
  </si>
  <si>
    <t>Stefan</t>
  </si>
  <si>
    <t>Laschet</t>
  </si>
  <si>
    <t>Thomas</t>
  </si>
  <si>
    <t>Kuckelhorn</t>
  </si>
  <si>
    <t>Maolinillian</t>
  </si>
  <si>
    <t>Didovic</t>
  </si>
  <si>
    <t>Eldin</t>
  </si>
  <si>
    <t>Bohn</t>
  </si>
  <si>
    <t>Milan</t>
  </si>
  <si>
    <t>Cremer</t>
  </si>
  <si>
    <t>Jérôme</t>
  </si>
  <si>
    <t>Collins</t>
  </si>
  <si>
    <t>Jeannot</t>
  </si>
  <si>
    <t>Mertens</t>
  </si>
  <si>
    <t xml:space="preserve"> Jens</t>
  </si>
  <si>
    <t>TV Höfen</t>
  </si>
  <si>
    <t>Effertz</t>
  </si>
  <si>
    <t xml:space="preserve"> Dalio</t>
  </si>
  <si>
    <t>TV Obermaubach</t>
  </si>
  <si>
    <t>Ahn</t>
  </si>
  <si>
    <t>Colin</t>
  </si>
  <si>
    <t>SGO Eupen</t>
  </si>
  <si>
    <t>Spykermann</t>
  </si>
  <si>
    <t>Lucas</t>
  </si>
  <si>
    <t>TuS Kreuzweingarten-Rheder</t>
  </si>
  <si>
    <t>Brandenburg</t>
  </si>
  <si>
    <t>Eric</t>
  </si>
  <si>
    <t>(Monschau)</t>
  </si>
  <si>
    <t>Nassheuer</t>
  </si>
  <si>
    <t>Dennis</t>
  </si>
  <si>
    <t>LC Euskirchen</t>
  </si>
  <si>
    <t>Hanczaryk</t>
  </si>
  <si>
    <t>Sebastian</t>
  </si>
  <si>
    <t>TUS 05 Arloff-Kirspenich</t>
  </si>
  <si>
    <t>Kuck</t>
  </si>
  <si>
    <t>Florian</t>
  </si>
  <si>
    <t>TV Konzen</t>
  </si>
  <si>
    <t>Breuer</t>
  </si>
  <si>
    <t>Jonas</t>
  </si>
  <si>
    <t>Philipp</t>
  </si>
  <si>
    <t>Gruhn</t>
  </si>
  <si>
    <t>Alemannia Aachen</t>
  </si>
  <si>
    <t>Sommer</t>
  </si>
  <si>
    <t>Tim</t>
  </si>
  <si>
    <t>LG Mützenich</t>
  </si>
  <si>
    <t>GS Wirtzfeld</t>
  </si>
  <si>
    <t>Kreitz</t>
  </si>
  <si>
    <t>Noah</t>
  </si>
  <si>
    <t>Weinmann-Gonzales</t>
  </si>
  <si>
    <t>Nikolas</t>
  </si>
  <si>
    <t>Valentin-Krebs</t>
  </si>
  <si>
    <t>Heiko</t>
  </si>
  <si>
    <t>FC Imgenbroich</t>
  </si>
  <si>
    <t>Lars</t>
  </si>
  <si>
    <t>Henz</t>
  </si>
  <si>
    <t>Elia</t>
  </si>
  <si>
    <t>SC Bütgenbach</t>
  </si>
  <si>
    <t>Rohren</t>
  </si>
  <si>
    <t>Konzen</t>
  </si>
  <si>
    <t>Derichsweiler</t>
  </si>
  <si>
    <t>Rollesbroich</t>
  </si>
  <si>
    <t>Dittrich</t>
  </si>
  <si>
    <t>Etienne</t>
  </si>
  <si>
    <t>Team RunVicht...en</t>
  </si>
  <si>
    <t>Jäger</t>
  </si>
  <si>
    <t>Keanu</t>
  </si>
  <si>
    <t>.</t>
  </si>
  <si>
    <t>Spiesecke</t>
  </si>
  <si>
    <t>Maximilian</t>
  </si>
  <si>
    <t>LSG Eschweiler e.V.</t>
  </si>
  <si>
    <t>Löbus</t>
  </si>
  <si>
    <t>Cornetzhofschule Düren</t>
  </si>
  <si>
    <t>Pauquet</t>
  </si>
  <si>
    <t xml:space="preserve"> Mika</t>
  </si>
  <si>
    <t>AS Eupen</t>
  </si>
  <si>
    <t>Schütt</t>
  </si>
  <si>
    <t xml:space="preserve"> Jannik</t>
  </si>
  <si>
    <t>Wintgens</t>
  </si>
  <si>
    <t xml:space="preserve"> Jason</t>
  </si>
  <si>
    <t>Alsdorf</t>
  </si>
  <si>
    <t>HASSELBACH JO</t>
  </si>
  <si>
    <t>SGU</t>
  </si>
  <si>
    <t>KAUTH MARVIN</t>
  </si>
  <si>
    <t>G.KEL</t>
  </si>
  <si>
    <t>IBRAHIM DIYAR</t>
  </si>
  <si>
    <t>DOERFER SAMY</t>
  </si>
  <si>
    <t>ACFK</t>
  </si>
  <si>
    <t>SCHILLINGS GREGORY</t>
  </si>
  <si>
    <t>LENZEN NOAH</t>
  </si>
  <si>
    <t>POTH LOIC</t>
  </si>
  <si>
    <t>BIRHIMEOGLU GULYAR</t>
  </si>
  <si>
    <t>Vilz</t>
  </si>
  <si>
    <t>Chris</t>
  </si>
  <si>
    <t>FC Rocherath</t>
  </si>
  <si>
    <t>Fuß</t>
  </si>
  <si>
    <t>Alexander</t>
  </si>
  <si>
    <t>SV Bergwacht Rohren</t>
  </si>
  <si>
    <t>Bornewasser</t>
  </si>
  <si>
    <t>Sascha</t>
  </si>
  <si>
    <t>Neuß</t>
  </si>
  <si>
    <t>Johannes</t>
  </si>
  <si>
    <t>Warbel</t>
  </si>
  <si>
    <t>Lukas</t>
  </si>
  <si>
    <t>Reder</t>
  </si>
  <si>
    <t>DJK Hollerath</t>
  </si>
  <si>
    <t>Nießen</t>
  </si>
  <si>
    <t>Koll</t>
  </si>
  <si>
    <t>Max</t>
  </si>
  <si>
    <t>Tobias</t>
  </si>
  <si>
    <t xml:space="preserve">  Inde Hahn</t>
  </si>
  <si>
    <t>Jansen</t>
  </si>
  <si>
    <t>Peter</t>
  </si>
  <si>
    <t>Schuchert</t>
  </si>
  <si>
    <t>Jacobi</t>
  </si>
  <si>
    <t>Paul</t>
  </si>
  <si>
    <t>Braun</t>
  </si>
  <si>
    <t>Martin</t>
  </si>
  <si>
    <t>Hertha Walheim</t>
  </si>
  <si>
    <t>Cedric</t>
  </si>
  <si>
    <t>Lennartz</t>
  </si>
  <si>
    <t>Janik</t>
  </si>
  <si>
    <t>FC Inde Hahn</t>
  </si>
  <si>
    <t>Pistorius</t>
  </si>
  <si>
    <t>Fabio</t>
  </si>
  <si>
    <t>Kindel</t>
  </si>
  <si>
    <t>Schläger</t>
  </si>
  <si>
    <t>Eduard</t>
  </si>
  <si>
    <t>Müller</t>
  </si>
  <si>
    <t>Ben</t>
  </si>
  <si>
    <t>Holzart</t>
  </si>
  <si>
    <t>Krawczyk</t>
  </si>
  <si>
    <t>Niko</t>
  </si>
  <si>
    <t>Frey</t>
  </si>
  <si>
    <t>Mats</t>
  </si>
  <si>
    <t>DjK</t>
  </si>
  <si>
    <t>Yavuz</t>
  </si>
  <si>
    <t>Joel</t>
  </si>
  <si>
    <t>Ernst</t>
  </si>
  <si>
    <t>Luca</t>
  </si>
  <si>
    <t>Drykoningen</t>
  </si>
  <si>
    <t>Henn</t>
  </si>
  <si>
    <t>Jentges</t>
  </si>
  <si>
    <t>Bastian</t>
  </si>
  <si>
    <t>Abschlag</t>
  </si>
  <si>
    <t>Kai</t>
  </si>
  <si>
    <t>Timme</t>
  </si>
  <si>
    <t xml:space="preserve"> Jesse</t>
  </si>
  <si>
    <t>STAP Brunssum</t>
  </si>
  <si>
    <t>Körner</t>
  </si>
  <si>
    <t xml:space="preserve"> Tim</t>
  </si>
  <si>
    <t>Armbruster</t>
  </si>
  <si>
    <t xml:space="preserve"> Thies Willard</t>
  </si>
  <si>
    <t>JC Godshorn</t>
  </si>
  <si>
    <t>Hutmacher</t>
  </si>
  <si>
    <t xml:space="preserve"> Max</t>
  </si>
  <si>
    <t>Frank</t>
  </si>
  <si>
    <t>Kreutz</t>
  </si>
  <si>
    <t xml:space="preserve"> Leonard</t>
  </si>
  <si>
    <t>FC Germania Vossenack</t>
  </si>
  <si>
    <t>van der Raadt</t>
  </si>
  <si>
    <t>Reich</t>
  </si>
  <si>
    <t xml:space="preserve"> Niklas</t>
  </si>
  <si>
    <t>LAC Mausbach</t>
  </si>
  <si>
    <t>GÖTTE</t>
  </si>
  <si>
    <t>Xaver</t>
  </si>
  <si>
    <t>Vernich</t>
  </si>
  <si>
    <t>LINDEMANN</t>
  </si>
  <si>
    <t>Leon</t>
  </si>
  <si>
    <t>DANIEL</t>
  </si>
  <si>
    <t>Andreas</t>
  </si>
  <si>
    <t>TuS 1889 Buir e.V.</t>
  </si>
  <si>
    <t>DÖSCHER</t>
  </si>
  <si>
    <t>VFC Langerwehe Handball</t>
  </si>
  <si>
    <t>Hinderer</t>
  </si>
  <si>
    <t xml:space="preserve"> Dennis</t>
  </si>
  <si>
    <t>SCHRODER</t>
  </si>
  <si>
    <t>SC BÜTGENBACH</t>
  </si>
  <si>
    <t>GROSS</t>
  </si>
  <si>
    <t>Philippe</t>
  </si>
  <si>
    <t>LAC EUPEN</t>
  </si>
  <si>
    <t>HEINEN</t>
  </si>
  <si>
    <t>Thiele</t>
  </si>
  <si>
    <t xml:space="preserve"> Yannick</t>
  </si>
  <si>
    <t>Aachener TG</t>
  </si>
  <si>
    <t>Pfennigs</t>
  </si>
  <si>
    <t xml:space="preserve"> Elias</t>
  </si>
  <si>
    <t>FC Germania 07 Dürwiß</t>
  </si>
  <si>
    <t>Drussard</t>
  </si>
  <si>
    <t>Ruhrig</t>
  </si>
  <si>
    <t>Dürwiß</t>
  </si>
  <si>
    <t>Kämpgen</t>
  </si>
  <si>
    <t xml:space="preserve"> Nick</t>
  </si>
  <si>
    <t>ASV Süchteln</t>
  </si>
  <si>
    <t>Huth</t>
  </si>
  <si>
    <t>Geoffrey</t>
  </si>
  <si>
    <t>2001 </t>
  </si>
  <si>
    <t>2000 </t>
  </si>
  <si>
    <t>Timo</t>
  </si>
  <si>
    <t> LT St. Josef Düren</t>
  </si>
  <si>
    <t>Kay</t>
  </si>
  <si>
    <t>Andre</t>
  </si>
  <si>
    <t>Steinberger</t>
  </si>
  <si>
    <t>Eckart</t>
  </si>
  <si>
    <t>Burmester</t>
  </si>
  <si>
    <t>Wilms</t>
  </si>
  <si>
    <t>Hendriks</t>
  </si>
  <si>
    <t>Jelle</t>
  </si>
  <si>
    <t>Pohl</t>
  </si>
  <si>
    <t>Dürener TV 1847</t>
  </si>
  <si>
    <t>Hauck</t>
  </si>
  <si>
    <t>Fabian</t>
  </si>
  <si>
    <t>Schmitz</t>
  </si>
  <si>
    <t>von Hoegen</t>
  </si>
  <si>
    <t>Emil</t>
  </si>
  <si>
    <t>Kayser</t>
  </si>
  <si>
    <t>DJK LC Vettweiß</t>
  </si>
  <si>
    <t>Gerhards</t>
  </si>
  <si>
    <t>DJK Löwe Hambach</t>
  </si>
  <si>
    <t>Louis</t>
  </si>
  <si>
    <t>TUS Schmidt</t>
  </si>
  <si>
    <t>Steckenborn</t>
  </si>
  <si>
    <t>Röhlich</t>
  </si>
  <si>
    <t xml:space="preserve"> Henrik</t>
  </si>
  <si>
    <t>Kemmerling</t>
  </si>
  <si>
    <t xml:space="preserve"> Louis</t>
  </si>
  <si>
    <t>LG RWE Power</t>
  </si>
  <si>
    <t>Linnich</t>
  </si>
  <si>
    <t>Jülich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</si>
</sst>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6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11"/>
      <color indexed="8"/>
      <name val="Calibri"/>
      <family val="0"/>
    </font>
    <font>
      <sz val="10"/>
      <color indexed="63"/>
      <name val="Verdana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Verdana"/>
      <family val="2"/>
    </font>
    <font>
      <sz val="10"/>
      <color indexed="63"/>
      <name val="Arial"/>
      <family val="2"/>
    </font>
    <font>
      <sz val="7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7" fillId="0" borderId="0">
      <alignment/>
      <protection/>
    </xf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20" fillId="3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10" xfId="50" applyFont="1" applyFill="1" applyBorder="1" applyAlignment="1">
      <alignment vertical="center" wrapText="1"/>
      <protection/>
    </xf>
    <xf numFmtId="0" fontId="29" fillId="0" borderId="10" xfId="54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textRotation="90"/>
    </xf>
    <xf numFmtId="0" fontId="3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0" borderId="10" xfId="50" applyFont="1" applyFill="1" applyBorder="1" applyAlignment="1">
      <alignment vertical="center" wrapText="1"/>
      <protection/>
    </xf>
    <xf numFmtId="0" fontId="3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 quotePrefix="1">
      <alignment/>
    </xf>
    <xf numFmtId="0" fontId="0" fillId="0" borderId="10" xfId="0" applyNumberFormat="1" applyFill="1" applyBorder="1" applyAlignment="1" quotePrefix="1">
      <alignment/>
    </xf>
    <xf numFmtId="0" fontId="0" fillId="0" borderId="10" xfId="0" applyNumberFormat="1" applyFill="1" applyBorder="1" applyAlignment="1" quotePrefix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 wrapText="1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vertical="top"/>
    </xf>
    <xf numFmtId="0" fontId="0" fillId="24" borderId="10" xfId="0" applyFill="1" applyBorder="1" applyAlignment="1">
      <alignment wrapText="1"/>
    </xf>
    <xf numFmtId="0" fontId="0" fillId="0" borderId="10" xfId="0" applyNumberFormat="1" applyFill="1" applyBorder="1" applyAlignment="1" applyProtection="1">
      <alignment/>
      <protection locked="0"/>
    </xf>
    <xf numFmtId="0" fontId="34" fillId="0" borderId="10" xfId="0" applyFont="1" applyBorder="1" applyAlignment="1">
      <alignment horizontal="right" wrapText="1"/>
    </xf>
    <xf numFmtId="0" fontId="34" fillId="0" borderId="10" xfId="0" applyFont="1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0" fontId="29" fillId="0" borderId="12" xfId="54" applyFont="1" applyFill="1" applyBorder="1" applyAlignment="1">
      <alignment wrapText="1"/>
      <protection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35" fillId="0" borderId="10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0" fontId="29" fillId="0" borderId="14" xfId="54" applyFont="1" applyFill="1" applyBorder="1" applyAlignment="1">
      <alignment wrapText="1"/>
      <protection/>
    </xf>
    <xf numFmtId="0" fontId="0" fillId="0" borderId="14" xfId="0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Feuil1" xfId="50"/>
    <cellStyle name="Notiz" xfId="51"/>
    <cellStyle name="Percent" xfId="52"/>
    <cellStyle name="Schlecht" xfId="53"/>
    <cellStyle name="Standaard_Blad1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3">
    <dxf>
      <font>
        <b/>
        <i val="0"/>
      </font>
    </dxf>
    <dxf>
      <font>
        <b/>
        <i val="0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3.raceresult.com/details/results.php?sl=6.11549.de.5.Internet%7C07%20Zieleinlaufliste&amp;pp=356" TargetMode="External" /><Relationship Id="rId2" Type="http://schemas.openxmlformats.org/officeDocument/2006/relationships/hyperlink" Target="http://my3.raceresult.com/details/results.php?sl=6.11549.de.5.Internet%7C07%20Zieleinlaufliste&amp;pp=289" TargetMode="External" /><Relationship Id="rId3" Type="http://schemas.openxmlformats.org/officeDocument/2006/relationships/hyperlink" Target="http://my3.raceresult.com/details/results.php?sl=6.11549.de.5.Internet%7C07%20Zieleinlaufliste&amp;pp=114" TargetMode="External" /><Relationship Id="rId4" Type="http://schemas.openxmlformats.org/officeDocument/2006/relationships/hyperlink" Target="http://my3.raceresult.com/details/results.php?sl=6.11549.de.5.Internet%7C07%20Zieleinlaufliste&amp;pp=352" TargetMode="External" /><Relationship Id="rId5" Type="http://schemas.openxmlformats.org/officeDocument/2006/relationships/hyperlink" Target="http://my3.raceresult.com/details/results.php?sl=6.11549.de.5.Internet%7C07%20Zieleinlaufliste&amp;pp=164" TargetMode="External" /><Relationship Id="rId6" Type="http://schemas.openxmlformats.org/officeDocument/2006/relationships/hyperlink" Target="http://my3.raceresult.com/details/results.php?sl=6.11549.de.5.Internet%7C07%20Zieleinlaufliste&amp;pp=215" TargetMode="External" /><Relationship Id="rId7" Type="http://schemas.openxmlformats.org/officeDocument/2006/relationships/hyperlink" Target="http://my3.raceresult.com/details/results.php?sl=6.11549.de.5.Internet%7C07%20Zieleinlaufliste&amp;pp=116" TargetMode="External" /><Relationship Id="rId8" Type="http://schemas.openxmlformats.org/officeDocument/2006/relationships/hyperlink" Target="http://my3.raceresult.com/details/results.php?sl=6.11549.de.5.Internet%7C07%20Zieleinlaufliste&amp;pp=163" TargetMode="External" /><Relationship Id="rId9" Type="http://schemas.openxmlformats.org/officeDocument/2006/relationships/hyperlink" Target="http://my3.raceresult.com/details/results.php?sl=6.11549.de.5.Internet%7C07%20Zieleinlaufliste&amp;pp=365" TargetMode="External" /><Relationship Id="rId10" Type="http://schemas.openxmlformats.org/officeDocument/2006/relationships/hyperlink" Target="http://my3.raceresult.com/details/results.php?sl=6.11549.de.5.Internet%7C07%20Zieleinlaufliste&amp;pp=286" TargetMode="External" /><Relationship Id="rId11" Type="http://schemas.openxmlformats.org/officeDocument/2006/relationships/hyperlink" Target="http://my3.raceresult.com/details/results.php?sl=6.11549.de.5.Internet%7C07%20Zieleinlaufliste&amp;pp=353" TargetMode="External" /><Relationship Id="rId12" Type="http://schemas.openxmlformats.org/officeDocument/2006/relationships/hyperlink" Target="http://my3.raceresult.com/details/results.php?sl=6.11549.de.5.Internet%7C07%20Zieleinlaufliste&amp;pp=212" TargetMode="External" /><Relationship Id="rId13" Type="http://schemas.openxmlformats.org/officeDocument/2006/relationships/hyperlink" Target="http://my3.raceresult.com/details/results.php?sl=6.11549.de.5.Internet%7C07%20Zieleinlaufliste&amp;pp=311" TargetMode="External" /><Relationship Id="rId14" Type="http://schemas.openxmlformats.org/officeDocument/2006/relationships/hyperlink" Target="http://my3.raceresult.com/details/results.php?sl=6.11549.de.5.Internet%7C07%20Zieleinlaufliste&amp;pp=304" TargetMode="External" /><Relationship Id="rId15" Type="http://schemas.openxmlformats.org/officeDocument/2006/relationships/hyperlink" Target="http://my1.raceresult.com/details/results.php?sl=6.14439.de.3.Ergebnislisten%7CZieleinlaufliste&amp;pp=385" TargetMode="External" /><Relationship Id="rId16" Type="http://schemas.openxmlformats.org/officeDocument/2006/relationships/hyperlink" Target="http://my1.raceresult.com/details/results.php?sl=6.14439.de.3.Ergebnislisten%7CZieleinlaufliste&amp;pp=134" TargetMode="External" /><Relationship Id="rId17" Type="http://schemas.openxmlformats.org/officeDocument/2006/relationships/hyperlink" Target="http://my1.raceresult.com/details/results.php?sl=6.14439.de.3.Ergebnislisten%7CZieleinlaufliste&amp;pp=740" TargetMode="External" /><Relationship Id="rId18" Type="http://schemas.openxmlformats.org/officeDocument/2006/relationships/hyperlink" Target="http://my1.raceresult.com/details/results.php?sl=6.14439.de.3.Ergebnislisten%7CZieleinlaufliste&amp;pp=196" TargetMode="External" /><Relationship Id="rId19" Type="http://schemas.openxmlformats.org/officeDocument/2006/relationships/hyperlink" Target="http://my1.raceresult.com/details/results.php?sl=6.14439.de.3.Ergebnislisten%7CZieleinlaufliste&amp;pp=660" TargetMode="External" /><Relationship Id="rId20" Type="http://schemas.openxmlformats.org/officeDocument/2006/relationships/hyperlink" Target="http://my1.raceresult.com/details/results.php?sl=6.14439.de.3.Ergebnislisten%7CZieleinlaufliste&amp;pp=100" TargetMode="External" /><Relationship Id="rId21" Type="http://schemas.openxmlformats.org/officeDocument/2006/relationships/hyperlink" Target="http://my1.raceresult.com/details/results.php?sl=6.14439.de.3.Ergebnislisten%7CZieleinlaufliste&amp;pp=109" TargetMode="External" /><Relationship Id="rId22" Type="http://schemas.openxmlformats.org/officeDocument/2006/relationships/hyperlink" Target="http://my1.raceresult.com/details/results.php?sl=6.14439.de.3.Ergebnislisten%7CZieleinlaufliste&amp;pp=528" TargetMode="External" /><Relationship Id="rId23" Type="http://schemas.openxmlformats.org/officeDocument/2006/relationships/hyperlink" Target="http://my1.raceresult.com/details/results.php?sl=6.14439.de.3.Ergebnislisten%7CZieleinlaufliste&amp;pp=204" TargetMode="External" /><Relationship Id="rId24" Type="http://schemas.openxmlformats.org/officeDocument/2006/relationships/hyperlink" Target="http://my1.raceresult.com/details/results.php?sl=6.14439.de.3.Ergebnislisten%7CZieleinlaufliste&amp;pp=429" TargetMode="External" /><Relationship Id="rId25" Type="http://schemas.openxmlformats.org/officeDocument/2006/relationships/hyperlink" Target="http://my1.raceresult.com/details/results.php?sl=6.14439.de.3.Ergebnislisten%7CZieleinlaufliste&amp;pp=125" TargetMode="External" /><Relationship Id="rId26" Type="http://schemas.openxmlformats.org/officeDocument/2006/relationships/hyperlink" Target="http://my1.raceresult.com/details/results.php?sl=6.14439.de.3.Ergebnislisten%7CZieleinlaufliste&amp;pp=186" TargetMode="External" /><Relationship Id="rId27" Type="http://schemas.openxmlformats.org/officeDocument/2006/relationships/hyperlink" Target="http://my1.raceresult.com/details/results.php?sl=6.14439.de.3.Ergebnislisten%7CZieleinlaufliste&amp;pp=126" TargetMode="External" /><Relationship Id="rId28" Type="http://schemas.openxmlformats.org/officeDocument/2006/relationships/hyperlink" Target="http://my1.raceresult.com/details/results.php?sl=6.14439.de.3.Ergebnislisten%7CZieleinlaufliste&amp;pp=724" TargetMode="External" /><Relationship Id="rId29" Type="http://schemas.openxmlformats.org/officeDocument/2006/relationships/hyperlink" Target="http://my1.raceresult.com/details/results.php?sl=6.15200.de.5.Ergebnislisten%7CZieleinlaufliste&amp;pp=482" TargetMode="External" /><Relationship Id="rId30" Type="http://schemas.openxmlformats.org/officeDocument/2006/relationships/hyperlink" Target="http://my1.raceresult.com/details/results.php?sl=6.15200.de.5.Ergebnislisten%7CZieleinlaufliste&amp;pp=498" TargetMode="External" /><Relationship Id="rId31" Type="http://schemas.openxmlformats.org/officeDocument/2006/relationships/hyperlink" Target="http://my1.raceresult.com/details/results.php?sl=6.15200.de.5.Ergebnislisten%7CZieleinlaufliste&amp;pp=2487" TargetMode="External" /><Relationship Id="rId32" Type="http://schemas.openxmlformats.org/officeDocument/2006/relationships/hyperlink" Target="http://my1.raceresult.com/details/results.php?sl=6.15200.de.5.Ergebnislisten%7CZieleinlaufliste&amp;pp=2404" TargetMode="External" /><Relationship Id="rId33" Type="http://schemas.openxmlformats.org/officeDocument/2006/relationships/hyperlink" Target="http://my2.raceresult.com/details/results.php?sl=6.13724.de.4.Ergebnislisten%7CZieleinlaufliste&amp;pp=325" TargetMode="External" /><Relationship Id="rId34" Type="http://schemas.openxmlformats.org/officeDocument/2006/relationships/hyperlink" Target="http://my2.raceresult.com/details/results.php?sl=6.13724.de.4.Ergebnislisten%7CZieleinlaufliste&amp;pp=102" TargetMode="External" /><Relationship Id="rId35" Type="http://schemas.openxmlformats.org/officeDocument/2006/relationships/hyperlink" Target="http://my2.raceresult.com/details/results.php?sl=6.13724.de.4.Ergebnislisten%7CZieleinlaufliste&amp;pp=270" TargetMode="External" /><Relationship Id="rId36" Type="http://schemas.openxmlformats.org/officeDocument/2006/relationships/hyperlink" Target="http://my2.raceresult.com/details/results.php?sl=6.13724.de.4.Ergebnislisten%7CZieleinlaufliste&amp;pp=187" TargetMode="External" /><Relationship Id="rId37" Type="http://schemas.openxmlformats.org/officeDocument/2006/relationships/hyperlink" Target="http://my4.raceresult.com/details/results.php?sl=6.13721.de.9.Ergebnislisten%7CERGEBNISLISTE&amp;pp=918" TargetMode="External" /><Relationship Id="rId38" Type="http://schemas.openxmlformats.org/officeDocument/2006/relationships/hyperlink" Target="http://my1.raceresult.com/details/results.php?sl=6.13721.de.6.Ergebnislisten%7CERGEBNISLISTE&amp;pp=772" TargetMode="External" /><Relationship Id="rId39" Type="http://schemas.openxmlformats.org/officeDocument/2006/relationships/hyperlink" Target="http://my1.raceresult.com/details/results.php?sl=6.13721.de.6.Ergebnislisten%7CERGEBNISLISTE&amp;pp=593" TargetMode="External" /><Relationship Id="rId40" Type="http://schemas.openxmlformats.org/officeDocument/2006/relationships/hyperlink" Target="http://my1.raceresult.com/details/results.php?sl=6.13721.de.6.Ergebnislisten%7CERGEBNISLISTE&amp;pp=886" TargetMode="External" /><Relationship Id="rId41" Type="http://schemas.openxmlformats.org/officeDocument/2006/relationships/hyperlink" Target="http://my1.raceresult.com/details/results.php?sl=6.13721.de.6.Ergebnislisten%7CERGEBNISLISTE&amp;pp=640" TargetMode="External" /><Relationship Id="rId42" Type="http://schemas.openxmlformats.org/officeDocument/2006/relationships/hyperlink" Target="http://my1.raceresult.com/details/results.php?sl=6.16995.de.0.Ergebnislisten%7CErgebn%20www%20Zieleinlaufliste%20m%2Fw%20AK&amp;pp=3772" TargetMode="External" /><Relationship Id="rId43" Type="http://schemas.openxmlformats.org/officeDocument/2006/relationships/hyperlink" Target="http://www.tv-huchem-stammeln.de/cms/html/la/ergebnisse/2013/_2_10.HTM" TargetMode="External" /><Relationship Id="rId44" Type="http://schemas.openxmlformats.org/officeDocument/2006/relationships/hyperlink" Target="http://www.tv-huchem-stammeln.de/cms/html/la/ergebnisse/2013/_2_11.HTM" TargetMode="External" /><Relationship Id="rId45" Type="http://schemas.openxmlformats.org/officeDocument/2006/relationships/hyperlink" Target="http://www.tv-huchem-stammeln.de/cms/html/la/ergebnisse/2013/_2_17.HTM" TargetMode="External" /><Relationship Id="rId46" Type="http://schemas.openxmlformats.org/officeDocument/2006/relationships/hyperlink" Target="http://www.tv-huchem-stammeln.de/cms/html/la/ergebnisse/2013/_2_18.HTM" TargetMode="External" /><Relationship Id="rId47" Type="http://schemas.openxmlformats.org/officeDocument/2006/relationships/hyperlink" Target="http://my4.raceresult.com/details/results.php?sl=6.13027.de.0.Ergebnislisten%7CZieleinlaufliste&amp;pp=301" TargetMode="External" /><Relationship Id="rId48" Type="http://schemas.openxmlformats.org/officeDocument/2006/relationships/hyperlink" Target="http://my2.raceresult.com/details/results.php?sl=6.14586.de.0.Teilnehmerlisten%7CZieleinlaufliste&amp;pp=334" TargetMode="External" /><Relationship Id="rId49" Type="http://schemas.openxmlformats.org/officeDocument/2006/relationships/hyperlink" Target="http://my2.raceresult.com/details/results.php?sl=6.14586.de.0.Teilnehmerlisten%7CZieleinlaufliste&amp;pp=238" TargetMode="External" /><Relationship Id="rId50" Type="http://schemas.openxmlformats.org/officeDocument/2006/relationships/hyperlink" Target="http://my2.raceresult.com/details/results.php?sl=6.14586.de.0.Teilnehmerlisten%7CZieleinlaufliste&amp;pp=89" TargetMode="External" /><Relationship Id="rId51" Type="http://schemas.openxmlformats.org/officeDocument/2006/relationships/hyperlink" Target="http://my2.raceresult.com/details/results.php?sl=6.14586.de.0.Teilnehmerlisten%7CZieleinlaufliste&amp;pp=241" TargetMode="External" /><Relationship Id="rId52" Type="http://schemas.openxmlformats.org/officeDocument/2006/relationships/hyperlink" Target="http://my2.raceresult.com/details/results.php?sl=6.14586.de.0.Teilnehmerlisten%7CZieleinlaufliste&amp;pp=257" TargetMode="External" /><Relationship Id="rId53" Type="http://schemas.openxmlformats.org/officeDocument/2006/relationships/hyperlink" Target="http://my2.raceresult.com/details/results.php?sl=6.14586.de.0.Teilnehmerlisten%7CZieleinlaufliste&amp;pp=145" TargetMode="External" /><Relationship Id="rId54" Type="http://schemas.openxmlformats.org/officeDocument/2006/relationships/hyperlink" Target="http://my2.raceresult.com/details/results.php?sl=6.14586.de.0.Teilnehmerlisten%7CZieleinlaufliste&amp;pp=356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125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3" sqref="A3"/>
    </sheetView>
  </sheetViews>
  <sheetFormatPr defaultColWidth="11.421875" defaultRowHeight="12.75"/>
  <cols>
    <col min="1" max="1" width="5.8515625" style="48" customWidth="1"/>
    <col min="2" max="6" width="5.8515625" style="16" customWidth="1"/>
    <col min="7" max="7" width="11.8515625" style="11" bestFit="1" customWidth="1"/>
    <col min="8" max="8" width="11.57421875" style="45" bestFit="1" customWidth="1"/>
    <col min="9" max="9" width="6.00390625" style="49" bestFit="1" customWidth="1"/>
    <col min="10" max="10" width="20.8515625" style="45" bestFit="1" customWidth="1"/>
    <col min="11" max="18" width="3.00390625" style="11" bestFit="1" customWidth="1"/>
    <col min="19" max="19" width="3.140625" style="11" customWidth="1"/>
    <col min="20" max="21" width="3.28125" style="11" bestFit="1" customWidth="1"/>
    <col min="22" max="23" width="3.00390625" style="11" bestFit="1" customWidth="1"/>
    <col min="24" max="24" width="3.28125" style="11" bestFit="1" customWidth="1"/>
    <col min="25" max="45" width="3.00390625" style="11" bestFit="1" customWidth="1"/>
    <col min="46" max="16384" width="11.421875" style="11" customWidth="1"/>
  </cols>
  <sheetData>
    <row r="1" spans="1:45" s="29" customFormat="1" ht="18.75">
      <c r="A1" s="70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</row>
    <row r="2" spans="1:45" s="9" customFormat="1" ht="102.75">
      <c r="A2" s="30" t="s">
        <v>33</v>
      </c>
      <c r="B2" s="31" t="s">
        <v>32</v>
      </c>
      <c r="C2" s="32" t="s">
        <v>31</v>
      </c>
      <c r="D2" s="32" t="s">
        <v>36</v>
      </c>
      <c r="E2" s="32" t="s">
        <v>30</v>
      </c>
      <c r="F2" s="33" t="s">
        <v>29</v>
      </c>
      <c r="G2" s="34" t="s">
        <v>28</v>
      </c>
      <c r="H2" s="2" t="s">
        <v>27</v>
      </c>
      <c r="I2" s="35" t="s">
        <v>26</v>
      </c>
      <c r="J2" s="2" t="s">
        <v>25</v>
      </c>
      <c r="K2" s="36" t="s">
        <v>24</v>
      </c>
      <c r="L2" s="36" t="s">
        <v>23</v>
      </c>
      <c r="M2" s="36" t="s">
        <v>22</v>
      </c>
      <c r="N2" s="9" t="s">
        <v>54</v>
      </c>
      <c r="O2" s="36" t="s">
        <v>21</v>
      </c>
      <c r="P2" s="36" t="s">
        <v>20</v>
      </c>
      <c r="Q2" s="36" t="s">
        <v>20</v>
      </c>
      <c r="R2" s="36" t="s">
        <v>19</v>
      </c>
      <c r="S2" s="36" t="s">
        <v>18</v>
      </c>
      <c r="T2" s="36" t="s">
        <v>132</v>
      </c>
      <c r="U2" s="36" t="s">
        <v>133</v>
      </c>
      <c r="V2" s="36" t="s">
        <v>134</v>
      </c>
      <c r="W2" s="36" t="s">
        <v>135</v>
      </c>
      <c r="X2" s="36" t="s">
        <v>184</v>
      </c>
      <c r="Y2" s="36" t="s">
        <v>16</v>
      </c>
      <c r="Z2" s="36" t="s">
        <v>15</v>
      </c>
      <c r="AA2" s="36" t="s">
        <v>14</v>
      </c>
      <c r="AB2" s="36" t="s">
        <v>17</v>
      </c>
      <c r="AC2" s="36" t="s">
        <v>13</v>
      </c>
      <c r="AD2" s="36" t="s">
        <v>12</v>
      </c>
      <c r="AE2" s="36" t="s">
        <v>11</v>
      </c>
      <c r="AF2" s="36" t="s">
        <v>10</v>
      </c>
      <c r="AG2" s="36" t="s">
        <v>9</v>
      </c>
      <c r="AH2" s="36" t="s">
        <v>7</v>
      </c>
      <c r="AI2" s="36" t="s">
        <v>8</v>
      </c>
      <c r="AJ2" s="36" t="s">
        <v>6</v>
      </c>
      <c r="AK2" s="36" t="s">
        <v>5</v>
      </c>
      <c r="AL2" s="36" t="s">
        <v>4</v>
      </c>
      <c r="AM2" s="36" t="s">
        <v>3</v>
      </c>
      <c r="AN2" s="36" t="s">
        <v>2</v>
      </c>
      <c r="AO2" s="36" t="s">
        <v>1</v>
      </c>
      <c r="AP2" s="9" t="s">
        <v>295</v>
      </c>
      <c r="AQ2" s="36" t="s">
        <v>0</v>
      </c>
      <c r="AR2" s="36" t="s">
        <v>301</v>
      </c>
      <c r="AS2" s="36" t="s">
        <v>302</v>
      </c>
    </row>
    <row r="3" spans="1:45" s="9" customFormat="1" ht="13.5" customHeight="1">
      <c r="A3" s="1">
        <v>1</v>
      </c>
      <c r="B3" s="6">
        <f aca="true" t="shared" si="0" ref="B3:B32">SUM(K3:AS3)</f>
        <v>1493</v>
      </c>
      <c r="C3" s="6">
        <f aca="true" t="shared" si="1" ref="C3:C32">COUNT(K3:AS3)</f>
        <v>31</v>
      </c>
      <c r="D3" s="6">
        <f aca="true" t="shared" si="2" ref="D3:D32"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350</v>
      </c>
      <c r="E3" s="6">
        <f aca="true" t="shared" si="3" ref="E3:E32">IF(COUNT(K3:AT3)&lt;11,IF(COUNT(K3:AT3)&gt;6,(COUNT(K3:AT3)-7),0)*20,80)</f>
        <v>80</v>
      </c>
      <c r="F3" s="7">
        <f aca="true" t="shared" si="4" ref="F3:F36">D3+E3</f>
        <v>430</v>
      </c>
      <c r="G3" s="8" t="s">
        <v>41</v>
      </c>
      <c r="H3" s="19" t="s">
        <v>42</v>
      </c>
      <c r="I3" s="8">
        <v>2001</v>
      </c>
      <c r="J3" s="24" t="s">
        <v>43</v>
      </c>
      <c r="K3" s="1">
        <v>49</v>
      </c>
      <c r="L3" s="1">
        <v>43</v>
      </c>
      <c r="M3" s="1">
        <v>50</v>
      </c>
      <c r="N3" s="1">
        <v>35</v>
      </c>
      <c r="O3" s="1">
        <v>48</v>
      </c>
      <c r="P3" s="1">
        <v>49</v>
      </c>
      <c r="Q3" s="1">
        <v>49</v>
      </c>
      <c r="R3" s="1">
        <v>48</v>
      </c>
      <c r="S3" s="1">
        <v>42</v>
      </c>
      <c r="T3" s="6">
        <v>48</v>
      </c>
      <c r="U3" s="6">
        <v>49</v>
      </c>
      <c r="V3" s="1">
        <v>50</v>
      </c>
      <c r="W3" s="1">
        <v>50</v>
      </c>
      <c r="X3" s="2">
        <v>46</v>
      </c>
      <c r="Y3" s="2">
        <v>50</v>
      </c>
      <c r="Z3" s="1">
        <v>49</v>
      </c>
      <c r="AA3" s="1">
        <v>50</v>
      </c>
      <c r="AB3" s="16">
        <v>50</v>
      </c>
      <c r="AC3" s="11">
        <v>48</v>
      </c>
      <c r="AD3" s="1">
        <v>47</v>
      </c>
      <c r="AE3" s="1">
        <v>49</v>
      </c>
      <c r="AF3" s="1">
        <v>50</v>
      </c>
      <c r="AG3" s="1">
        <v>49</v>
      </c>
      <c r="AH3" s="1">
        <v>50</v>
      </c>
      <c r="AI3" s="1">
        <v>50</v>
      </c>
      <c r="AJ3" s="1"/>
      <c r="AK3" s="11">
        <v>47</v>
      </c>
      <c r="AL3" s="11">
        <v>50</v>
      </c>
      <c r="AM3" s="11">
        <v>50</v>
      </c>
      <c r="AN3" s="11"/>
      <c r="AO3" s="11">
        <v>50</v>
      </c>
      <c r="AP3" s="11"/>
      <c r="AQ3" s="11">
        <v>48</v>
      </c>
      <c r="AR3" s="11">
        <v>50</v>
      </c>
      <c r="AS3" s="11"/>
    </row>
    <row r="4" spans="1:45" s="9" customFormat="1" ht="13.5" customHeight="1">
      <c r="A4" s="1">
        <v>2</v>
      </c>
      <c r="B4" s="6">
        <f t="shared" si="0"/>
        <v>658</v>
      </c>
      <c r="C4" s="6">
        <f t="shared" si="1"/>
        <v>14</v>
      </c>
      <c r="D4" s="6">
        <f t="shared" si="2"/>
        <v>345</v>
      </c>
      <c r="E4" s="6">
        <f t="shared" si="3"/>
        <v>80</v>
      </c>
      <c r="F4" s="7">
        <f t="shared" si="4"/>
        <v>425</v>
      </c>
      <c r="G4" s="13" t="s">
        <v>136</v>
      </c>
      <c r="H4" s="22" t="s">
        <v>137</v>
      </c>
      <c r="I4" s="37">
        <v>2001</v>
      </c>
      <c r="J4" s="22" t="s">
        <v>138</v>
      </c>
      <c r="K4" s="11"/>
      <c r="L4" s="11"/>
      <c r="M4" s="11"/>
      <c r="N4" s="11"/>
      <c r="O4" s="11"/>
      <c r="P4" s="11"/>
      <c r="Q4" s="11"/>
      <c r="R4" s="11"/>
      <c r="S4" s="11"/>
      <c r="T4" s="11">
        <v>39</v>
      </c>
      <c r="U4" s="2">
        <v>48</v>
      </c>
      <c r="V4" s="16">
        <v>49</v>
      </c>
      <c r="W4" s="16">
        <v>49</v>
      </c>
      <c r="X4" s="2">
        <v>41</v>
      </c>
      <c r="Y4" s="1"/>
      <c r="Z4" s="2">
        <v>50</v>
      </c>
      <c r="AA4" s="2">
        <v>50</v>
      </c>
      <c r="AB4" s="11"/>
      <c r="AC4" s="16">
        <v>49</v>
      </c>
      <c r="AD4" s="1"/>
      <c r="AE4" s="1"/>
      <c r="AF4" s="1">
        <v>48</v>
      </c>
      <c r="AG4" s="1"/>
      <c r="AH4" s="1"/>
      <c r="AI4" s="1"/>
      <c r="AJ4" s="1">
        <v>50</v>
      </c>
      <c r="AK4" s="11">
        <v>45</v>
      </c>
      <c r="AL4" s="11">
        <v>46</v>
      </c>
      <c r="AM4" s="11"/>
      <c r="AN4" s="11"/>
      <c r="AO4" s="11"/>
      <c r="AP4" s="11"/>
      <c r="AQ4" s="11"/>
      <c r="AR4" s="11">
        <v>48</v>
      </c>
      <c r="AS4" s="11">
        <v>46</v>
      </c>
    </row>
    <row r="5" spans="1:45" s="9" customFormat="1" ht="13.5" customHeight="1">
      <c r="A5" s="1">
        <v>3</v>
      </c>
      <c r="B5" s="6">
        <f t="shared" si="0"/>
        <v>790</v>
      </c>
      <c r="C5" s="6">
        <f t="shared" si="1"/>
        <v>17</v>
      </c>
      <c r="D5" s="6">
        <f t="shared" si="2"/>
        <v>343</v>
      </c>
      <c r="E5" s="6">
        <f t="shared" si="3"/>
        <v>80</v>
      </c>
      <c r="F5" s="7">
        <f t="shared" si="4"/>
        <v>423</v>
      </c>
      <c r="G5" s="8" t="s">
        <v>34</v>
      </c>
      <c r="H5" s="19" t="s">
        <v>50</v>
      </c>
      <c r="I5" s="8">
        <v>2000</v>
      </c>
      <c r="J5" s="24" t="s">
        <v>35</v>
      </c>
      <c r="K5" s="1">
        <v>46</v>
      </c>
      <c r="L5" s="1"/>
      <c r="M5" s="1"/>
      <c r="N5" s="1"/>
      <c r="O5" s="1">
        <v>50</v>
      </c>
      <c r="P5" s="1"/>
      <c r="Q5" s="1"/>
      <c r="R5" s="2"/>
      <c r="S5" s="1">
        <v>35</v>
      </c>
      <c r="T5" s="6">
        <v>44</v>
      </c>
      <c r="U5" s="6">
        <v>48</v>
      </c>
      <c r="V5" s="1">
        <v>49</v>
      </c>
      <c r="W5" s="1">
        <v>49</v>
      </c>
      <c r="X5" s="2">
        <v>37</v>
      </c>
      <c r="Y5" s="2">
        <v>48</v>
      </c>
      <c r="Z5" s="1"/>
      <c r="AA5" s="2">
        <v>49</v>
      </c>
      <c r="AB5" s="11">
        <v>47</v>
      </c>
      <c r="AC5" s="11"/>
      <c r="AD5" s="1"/>
      <c r="AE5" s="1"/>
      <c r="AF5" s="1">
        <v>47</v>
      </c>
      <c r="AG5" s="1">
        <v>48</v>
      </c>
      <c r="AH5" s="2">
        <v>48</v>
      </c>
      <c r="AI5" s="1"/>
      <c r="AJ5" s="1"/>
      <c r="AK5" s="11"/>
      <c r="AL5" s="11">
        <v>50</v>
      </c>
      <c r="AM5" s="11"/>
      <c r="AN5" s="11"/>
      <c r="AO5" s="11">
        <v>48</v>
      </c>
      <c r="AP5" s="11"/>
      <c r="AQ5" s="11">
        <v>47</v>
      </c>
      <c r="AR5" s="11"/>
      <c r="AS5" s="11"/>
    </row>
    <row r="6" spans="1:45" s="9" customFormat="1" ht="13.5" customHeight="1">
      <c r="A6" s="1">
        <v>4</v>
      </c>
      <c r="B6" s="6">
        <f t="shared" si="0"/>
        <v>531</v>
      </c>
      <c r="C6" s="6">
        <f t="shared" si="1"/>
        <v>11</v>
      </c>
      <c r="D6" s="6">
        <f t="shared" si="2"/>
        <v>342</v>
      </c>
      <c r="E6" s="6">
        <f t="shared" si="3"/>
        <v>80</v>
      </c>
      <c r="F6" s="7">
        <f t="shared" si="4"/>
        <v>422</v>
      </c>
      <c r="G6" s="10" t="s">
        <v>91</v>
      </c>
      <c r="H6" s="10" t="s">
        <v>92</v>
      </c>
      <c r="I6" s="10">
        <v>2000</v>
      </c>
      <c r="J6" s="10" t="s">
        <v>93</v>
      </c>
      <c r="K6" s="11"/>
      <c r="L6" s="11"/>
      <c r="M6" s="11"/>
      <c r="N6" s="11"/>
      <c r="O6" s="1"/>
      <c r="P6" s="1">
        <v>48</v>
      </c>
      <c r="Q6" s="1">
        <v>48</v>
      </c>
      <c r="R6" s="1">
        <v>49</v>
      </c>
      <c r="S6" s="1"/>
      <c r="V6" s="1"/>
      <c r="W6" s="1"/>
      <c r="X6" s="1"/>
      <c r="Y6" s="1"/>
      <c r="AA6" s="1">
        <v>48</v>
      </c>
      <c r="AB6" s="11">
        <v>49</v>
      </c>
      <c r="AC6" s="11">
        <v>50</v>
      </c>
      <c r="AD6" s="1"/>
      <c r="AE6" s="1"/>
      <c r="AF6" s="1">
        <v>49</v>
      </c>
      <c r="AG6" s="1"/>
      <c r="AH6" s="2">
        <v>47</v>
      </c>
      <c r="AI6" s="1">
        <v>49</v>
      </c>
      <c r="AJ6" s="1"/>
      <c r="AK6" s="11">
        <v>46</v>
      </c>
      <c r="AL6" s="11"/>
      <c r="AM6" s="11">
        <v>48</v>
      </c>
      <c r="AN6" s="11"/>
      <c r="AO6" s="11"/>
      <c r="AP6" s="11"/>
      <c r="AQ6" s="11"/>
      <c r="AR6" s="11"/>
      <c r="AS6" s="11"/>
    </row>
    <row r="7" spans="1:45" s="9" customFormat="1" ht="13.5" customHeight="1">
      <c r="A7" s="1">
        <v>5</v>
      </c>
      <c r="B7" s="6">
        <f t="shared" si="0"/>
        <v>446</v>
      </c>
      <c r="C7" s="6">
        <f t="shared" si="1"/>
        <v>9</v>
      </c>
      <c r="D7" s="6">
        <f t="shared" si="2"/>
        <v>350</v>
      </c>
      <c r="E7" s="6">
        <f t="shared" si="3"/>
        <v>40</v>
      </c>
      <c r="F7" s="7">
        <f t="shared" si="4"/>
        <v>390</v>
      </c>
      <c r="G7" s="10" t="s">
        <v>88</v>
      </c>
      <c r="H7" s="10" t="s">
        <v>89</v>
      </c>
      <c r="I7" s="10">
        <v>2000</v>
      </c>
      <c r="J7" s="10" t="s">
        <v>90</v>
      </c>
      <c r="K7" s="1"/>
      <c r="L7" s="1"/>
      <c r="M7" s="1"/>
      <c r="N7" s="1"/>
      <c r="O7" s="1"/>
      <c r="P7" s="1">
        <v>50</v>
      </c>
      <c r="Q7" s="1">
        <v>50</v>
      </c>
      <c r="R7" s="1">
        <v>50</v>
      </c>
      <c r="S7" s="2">
        <v>48</v>
      </c>
      <c r="T7" s="6">
        <v>50</v>
      </c>
      <c r="U7" s="6">
        <v>50</v>
      </c>
      <c r="V7" s="1"/>
      <c r="W7" s="1"/>
      <c r="X7" s="2">
        <v>48</v>
      </c>
      <c r="Y7" s="1"/>
      <c r="Z7" s="1">
        <v>50</v>
      </c>
      <c r="AA7" s="1"/>
      <c r="AB7" s="11">
        <v>50</v>
      </c>
      <c r="AC7" s="11"/>
      <c r="AD7" s="1"/>
      <c r="AE7" s="1"/>
      <c r="AF7" s="1"/>
      <c r="AG7" s="1"/>
      <c r="AH7" s="1"/>
      <c r="AI7" s="1"/>
      <c r="AJ7" s="1"/>
      <c r="AK7" s="11"/>
      <c r="AL7" s="11"/>
      <c r="AM7" s="11"/>
      <c r="AN7" s="11"/>
      <c r="AO7" s="11"/>
      <c r="AP7" s="11"/>
      <c r="AQ7" s="11"/>
      <c r="AR7" s="11"/>
      <c r="AS7" s="11"/>
    </row>
    <row r="8" spans="1:45" s="9" customFormat="1" ht="13.5" customHeight="1">
      <c r="A8" s="1"/>
      <c r="B8" s="6"/>
      <c r="C8" s="6"/>
      <c r="D8" s="6"/>
      <c r="E8" s="6"/>
      <c r="F8" s="7"/>
      <c r="G8" s="10"/>
      <c r="H8" s="10"/>
      <c r="I8" s="10"/>
      <c r="J8" s="10"/>
      <c r="K8" s="1"/>
      <c r="L8" s="1"/>
      <c r="M8" s="1"/>
      <c r="N8" s="1"/>
      <c r="O8" s="1"/>
      <c r="P8" s="1"/>
      <c r="Q8" s="1"/>
      <c r="R8" s="1"/>
      <c r="S8" s="2"/>
      <c r="T8" s="6"/>
      <c r="U8" s="6"/>
      <c r="V8" s="1"/>
      <c r="W8" s="1"/>
      <c r="X8" s="2"/>
      <c r="Y8" s="1"/>
      <c r="Z8" s="1"/>
      <c r="AA8" s="1"/>
      <c r="AB8" s="11"/>
      <c r="AC8" s="11"/>
      <c r="AD8" s="1"/>
      <c r="AE8" s="1"/>
      <c r="AF8" s="1"/>
      <c r="AG8" s="1"/>
      <c r="AH8" s="1"/>
      <c r="AI8" s="1"/>
      <c r="AJ8" s="1"/>
      <c r="AK8" s="11"/>
      <c r="AL8" s="11"/>
      <c r="AM8" s="11"/>
      <c r="AN8" s="11"/>
      <c r="AO8" s="11"/>
      <c r="AP8" s="11"/>
      <c r="AQ8" s="11"/>
      <c r="AR8" s="11"/>
      <c r="AS8" s="11"/>
    </row>
    <row r="9" spans="1:45" s="9" customFormat="1" ht="13.5" customHeight="1">
      <c r="A9" s="1"/>
      <c r="B9" s="6"/>
      <c r="C9" s="6"/>
      <c r="D9" s="6"/>
      <c r="E9" s="6"/>
      <c r="F9" s="7"/>
      <c r="G9" s="10"/>
      <c r="H9" s="10"/>
      <c r="I9" s="10"/>
      <c r="J9" s="10"/>
      <c r="K9" s="1"/>
      <c r="L9" s="1"/>
      <c r="M9" s="1"/>
      <c r="N9" s="1"/>
      <c r="O9" s="1"/>
      <c r="P9" s="1"/>
      <c r="Q9" s="1"/>
      <c r="R9" s="1"/>
      <c r="S9" s="2"/>
      <c r="T9" s="6"/>
      <c r="U9" s="6"/>
      <c r="V9" s="1"/>
      <c r="W9" s="1"/>
      <c r="X9" s="2"/>
      <c r="Y9" s="1"/>
      <c r="Z9" s="1"/>
      <c r="AA9" s="1"/>
      <c r="AB9" s="11"/>
      <c r="AC9" s="11"/>
      <c r="AD9" s="1"/>
      <c r="AE9" s="1"/>
      <c r="AF9" s="1"/>
      <c r="AG9" s="1"/>
      <c r="AH9" s="1"/>
      <c r="AI9" s="1"/>
      <c r="AJ9" s="1"/>
      <c r="AK9" s="11"/>
      <c r="AL9" s="11"/>
      <c r="AM9" s="11"/>
      <c r="AN9" s="11"/>
      <c r="AO9" s="11"/>
      <c r="AP9" s="11"/>
      <c r="AQ9" s="11"/>
      <c r="AR9" s="11"/>
      <c r="AS9" s="11"/>
    </row>
    <row r="10" spans="1:45" s="9" customFormat="1" ht="13.5" customHeight="1">
      <c r="A10" s="1"/>
      <c r="B10" s="41">
        <f t="shared" si="0"/>
        <v>239</v>
      </c>
      <c r="C10" s="41">
        <f t="shared" si="1"/>
        <v>5</v>
      </c>
      <c r="D10" s="41">
        <f t="shared" si="2"/>
        <v>239</v>
      </c>
      <c r="E10" s="41">
        <f t="shared" si="3"/>
        <v>0</v>
      </c>
      <c r="F10" s="7">
        <f t="shared" si="4"/>
        <v>239</v>
      </c>
      <c r="G10" s="14" t="s">
        <v>234</v>
      </c>
      <c r="H10" s="22" t="s">
        <v>221</v>
      </c>
      <c r="I10" s="14">
        <v>2001</v>
      </c>
      <c r="J10" s="14" t="s">
        <v>222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48</v>
      </c>
      <c r="AA10" s="11"/>
      <c r="AB10" s="16">
        <v>48</v>
      </c>
      <c r="AC10" s="1"/>
      <c r="AD10" s="1">
        <v>45</v>
      </c>
      <c r="AE10" s="1"/>
      <c r="AF10" s="1"/>
      <c r="AG10" s="1"/>
      <c r="AH10" s="1"/>
      <c r="AI10" s="1"/>
      <c r="AJ10" s="1">
        <v>49</v>
      </c>
      <c r="AK10" s="11"/>
      <c r="AL10" s="11"/>
      <c r="AM10" s="11"/>
      <c r="AN10" s="11"/>
      <c r="AO10" s="11">
        <v>49</v>
      </c>
      <c r="AP10" s="11"/>
      <c r="AQ10" s="11"/>
      <c r="AR10" s="11"/>
      <c r="AS10" s="11"/>
    </row>
    <row r="11" spans="1:45" s="9" customFormat="1" ht="13.5" customHeight="1">
      <c r="A11" s="1"/>
      <c r="B11" s="6">
        <f t="shared" si="0"/>
        <v>150</v>
      </c>
      <c r="C11" s="6">
        <f t="shared" si="1"/>
        <v>3</v>
      </c>
      <c r="D11" s="6">
        <f t="shared" si="2"/>
        <v>150</v>
      </c>
      <c r="E11" s="6">
        <f t="shared" si="3"/>
        <v>0</v>
      </c>
      <c r="F11" s="7">
        <f t="shared" si="4"/>
        <v>150</v>
      </c>
      <c r="G11" s="13" t="s">
        <v>243</v>
      </c>
      <c r="H11" s="22" t="s">
        <v>244</v>
      </c>
      <c r="I11" s="13">
        <v>2001</v>
      </c>
      <c r="J11" s="45" t="s">
        <v>245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6">
        <v>50</v>
      </c>
      <c r="AD11" s="1"/>
      <c r="AE11" s="1"/>
      <c r="AF11" s="1"/>
      <c r="AG11" s="1"/>
      <c r="AH11" s="1"/>
      <c r="AI11" s="1"/>
      <c r="AJ11" s="1"/>
      <c r="AK11" s="16">
        <v>50</v>
      </c>
      <c r="AL11" s="11"/>
      <c r="AM11" s="11">
        <v>50</v>
      </c>
      <c r="AN11" s="11"/>
      <c r="AO11" s="11"/>
      <c r="AP11" s="11"/>
      <c r="AQ11" s="11"/>
      <c r="AR11" s="11"/>
      <c r="AS11" s="11"/>
    </row>
    <row r="12" spans="1:45" s="9" customFormat="1" ht="13.5" customHeight="1">
      <c r="A12" s="1"/>
      <c r="B12" s="6">
        <f t="shared" si="0"/>
        <v>142</v>
      </c>
      <c r="C12" s="6">
        <f t="shared" si="1"/>
        <v>3</v>
      </c>
      <c r="D12" s="6">
        <f t="shared" si="2"/>
        <v>142</v>
      </c>
      <c r="E12" s="6">
        <f t="shared" si="3"/>
        <v>0</v>
      </c>
      <c r="F12" s="7">
        <f t="shared" si="4"/>
        <v>142</v>
      </c>
      <c r="G12" s="50" t="s">
        <v>268</v>
      </c>
      <c r="H12" s="51" t="s">
        <v>269</v>
      </c>
      <c r="I12" s="51">
        <v>2001</v>
      </c>
      <c r="J12" s="54" t="s">
        <v>138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>
        <v>46</v>
      </c>
      <c r="AI12" s="11"/>
      <c r="AJ12" s="11"/>
      <c r="AK12" s="16">
        <v>48</v>
      </c>
      <c r="AL12" s="11"/>
      <c r="AM12" s="11">
        <v>48</v>
      </c>
      <c r="AN12" s="11"/>
      <c r="AO12" s="11"/>
      <c r="AP12" s="1"/>
      <c r="AQ12" s="1"/>
      <c r="AR12" s="1"/>
      <c r="AS12" s="1"/>
    </row>
    <row r="13" spans="1:45" s="9" customFormat="1" ht="13.5" customHeight="1">
      <c r="A13" s="1"/>
      <c r="B13" s="6">
        <f t="shared" si="0"/>
        <v>100</v>
      </c>
      <c r="C13" s="6">
        <f t="shared" si="1"/>
        <v>2</v>
      </c>
      <c r="D13" s="6">
        <f t="shared" si="2"/>
        <v>100</v>
      </c>
      <c r="E13" s="6">
        <f t="shared" si="3"/>
        <v>0</v>
      </c>
      <c r="F13" s="7">
        <f t="shared" si="4"/>
        <v>100</v>
      </c>
      <c r="G13" s="12" t="s">
        <v>51</v>
      </c>
      <c r="H13" s="22" t="s">
        <v>52</v>
      </c>
      <c r="I13" s="12">
        <v>2000</v>
      </c>
      <c r="J13" s="55" t="s">
        <v>53</v>
      </c>
      <c r="K13" s="1"/>
      <c r="L13" s="1"/>
      <c r="M13" s="2">
        <v>50</v>
      </c>
      <c r="N13" s="1"/>
      <c r="O13" s="1"/>
      <c r="P13" s="1"/>
      <c r="Q13" s="1"/>
      <c r="R13" s="1"/>
      <c r="S13" s="1"/>
      <c r="V13" s="2">
        <v>50</v>
      </c>
      <c r="W13" s="1"/>
      <c r="X13" s="1"/>
      <c r="Y13" s="1"/>
      <c r="Z13" s="1"/>
      <c r="AA13" s="1"/>
      <c r="AB13" s="11"/>
      <c r="AC13" s="11"/>
      <c r="AD13" s="1"/>
      <c r="AE13" s="1"/>
      <c r="AF13" s="1"/>
      <c r="AG13" s="1"/>
      <c r="AH13" s="1"/>
      <c r="AI13" s="1"/>
      <c r="AJ13" s="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s="9" customFormat="1" ht="13.5" customHeight="1">
      <c r="A14" s="1"/>
      <c r="B14" s="6">
        <f t="shared" si="0"/>
        <v>99</v>
      </c>
      <c r="C14" s="6">
        <f t="shared" si="1"/>
        <v>2</v>
      </c>
      <c r="D14" s="6">
        <f t="shared" si="2"/>
        <v>99</v>
      </c>
      <c r="E14" s="6">
        <f t="shared" si="3"/>
        <v>0</v>
      </c>
      <c r="F14" s="7">
        <f t="shared" si="4"/>
        <v>99</v>
      </c>
      <c r="G14" s="38" t="s">
        <v>166</v>
      </c>
      <c r="H14" s="39" t="s">
        <v>167</v>
      </c>
      <c r="I14" s="38">
        <v>2001</v>
      </c>
      <c r="J14" s="40" t="s">
        <v>168</v>
      </c>
      <c r="K14" s="11"/>
      <c r="L14" s="11"/>
      <c r="M14" s="11"/>
      <c r="N14" s="11"/>
      <c r="O14" s="11"/>
      <c r="P14" s="11"/>
      <c r="Q14" s="11"/>
      <c r="R14" s="11"/>
      <c r="S14" s="11"/>
      <c r="T14" s="11">
        <v>49</v>
      </c>
      <c r="U14" s="11"/>
      <c r="V14" s="11"/>
      <c r="W14" s="11"/>
      <c r="X14" s="11"/>
      <c r="Y14" s="11"/>
      <c r="Z14" s="11"/>
      <c r="AA14" s="1"/>
      <c r="AC14" s="1"/>
      <c r="AD14" s="11">
        <v>50</v>
      </c>
      <c r="AE14" s="11"/>
      <c r="AF14" s="11"/>
      <c r="AG14" s="1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s="9" customFormat="1" ht="13.5" customHeight="1">
      <c r="A15" s="1"/>
      <c r="B15" s="16">
        <f t="shared" si="0"/>
        <v>99</v>
      </c>
      <c r="C15" s="16">
        <f t="shared" si="1"/>
        <v>2</v>
      </c>
      <c r="D15" s="16">
        <f t="shared" si="2"/>
        <v>99</v>
      </c>
      <c r="E15" s="16">
        <f t="shared" si="3"/>
        <v>0</v>
      </c>
      <c r="F15" s="7">
        <f t="shared" si="4"/>
        <v>99</v>
      </c>
      <c r="G15" s="14" t="s">
        <v>150</v>
      </c>
      <c r="H15" s="22" t="s">
        <v>151</v>
      </c>
      <c r="I15" s="14">
        <v>2000</v>
      </c>
      <c r="J15" s="15" t="s">
        <v>111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6">
        <v>49</v>
      </c>
      <c r="V15" s="11"/>
      <c r="W15" s="11"/>
      <c r="X15" s="11"/>
      <c r="Y15" s="16"/>
      <c r="Z15" s="11"/>
      <c r="AA15" s="16"/>
      <c r="AB15" s="21">
        <v>50</v>
      </c>
      <c r="AC15" s="11"/>
      <c r="AD15" s="1"/>
      <c r="AE15" s="1"/>
      <c r="AF15" s="1"/>
      <c r="AG15" s="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s="9" customFormat="1" ht="13.5" customHeight="1">
      <c r="A16" s="1"/>
      <c r="B16" s="6">
        <f t="shared" si="0"/>
        <v>96</v>
      </c>
      <c r="C16" s="6">
        <f t="shared" si="1"/>
        <v>2</v>
      </c>
      <c r="D16" s="6">
        <f t="shared" si="2"/>
        <v>96</v>
      </c>
      <c r="E16" s="6">
        <f t="shared" si="3"/>
        <v>0</v>
      </c>
      <c r="F16" s="7">
        <f t="shared" si="4"/>
        <v>96</v>
      </c>
      <c r="G16" s="50" t="s">
        <v>287</v>
      </c>
      <c r="H16" s="51" t="s">
        <v>288</v>
      </c>
      <c r="I16" s="51">
        <v>2001</v>
      </c>
      <c r="J16" s="54" t="s">
        <v>283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>
        <v>49</v>
      </c>
      <c r="AL16" s="11"/>
      <c r="AM16" s="11">
        <v>47</v>
      </c>
      <c r="AN16" s="11"/>
      <c r="AO16" s="11"/>
      <c r="AP16" s="11"/>
      <c r="AQ16" s="11"/>
      <c r="AR16" s="11"/>
      <c r="AS16" s="11"/>
    </row>
    <row r="17" spans="1:45" s="9" customFormat="1" ht="13.5" customHeight="1">
      <c r="A17" s="1"/>
      <c r="B17" s="6">
        <f t="shared" si="0"/>
        <v>95</v>
      </c>
      <c r="C17" s="6">
        <f t="shared" si="1"/>
        <v>2</v>
      </c>
      <c r="D17" s="6">
        <f t="shared" si="2"/>
        <v>95</v>
      </c>
      <c r="E17" s="6">
        <f t="shared" si="3"/>
        <v>0</v>
      </c>
      <c r="F17" s="7">
        <f t="shared" si="4"/>
        <v>95</v>
      </c>
      <c r="G17" s="13" t="s">
        <v>142</v>
      </c>
      <c r="H17" s="22" t="s">
        <v>143</v>
      </c>
      <c r="I17" s="37">
        <v>2001</v>
      </c>
      <c r="J17" s="45" t="s">
        <v>144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6">
        <v>47</v>
      </c>
      <c r="W17" s="11"/>
      <c r="X17" s="1"/>
      <c r="Y17" s="1"/>
      <c r="Z17" s="1"/>
      <c r="AA17" s="1"/>
      <c r="AC17" s="11"/>
      <c r="AD17" s="11"/>
      <c r="AE17" s="11"/>
      <c r="AF17" s="11"/>
      <c r="AG17" s="11"/>
      <c r="AH17" s="11"/>
      <c r="AI17" s="11"/>
      <c r="AJ17" s="11">
        <v>48</v>
      </c>
      <c r="AK17" s="1"/>
      <c r="AL17" s="1"/>
      <c r="AM17" s="1"/>
      <c r="AN17" s="1"/>
      <c r="AO17" s="1"/>
      <c r="AP17" s="11"/>
      <c r="AQ17" s="11"/>
      <c r="AR17" s="11"/>
      <c r="AS17" s="11"/>
    </row>
    <row r="18" spans="1:45" s="9" customFormat="1" ht="13.5" customHeight="1">
      <c r="A18" s="1"/>
      <c r="B18" s="6">
        <f t="shared" si="0"/>
        <v>95</v>
      </c>
      <c r="C18" s="6">
        <f t="shared" si="1"/>
        <v>2</v>
      </c>
      <c r="D18" s="6">
        <f t="shared" si="2"/>
        <v>95</v>
      </c>
      <c r="E18" s="6">
        <f t="shared" si="3"/>
        <v>0</v>
      </c>
      <c r="F18" s="7">
        <f t="shared" si="4"/>
        <v>95</v>
      </c>
      <c r="G18" s="4" t="s">
        <v>64</v>
      </c>
      <c r="H18" s="19" t="s">
        <v>65</v>
      </c>
      <c r="I18" s="4" t="s">
        <v>57</v>
      </c>
      <c r="J18" s="3"/>
      <c r="K18" s="1"/>
      <c r="L18" s="1">
        <v>46</v>
      </c>
      <c r="M18" s="1"/>
      <c r="N18" s="1"/>
      <c r="O18" s="1">
        <v>49</v>
      </c>
      <c r="P18" s="1"/>
      <c r="Q18" s="1"/>
      <c r="R18" s="1"/>
      <c r="S18" s="1"/>
      <c r="V18" s="2"/>
      <c r="W18" s="1"/>
      <c r="X18" s="1"/>
      <c r="Y18" s="1"/>
      <c r="Z18" s="1"/>
      <c r="AA18" s="1"/>
      <c r="AB18" s="11"/>
      <c r="AC18" s="11"/>
      <c r="AD18" s="11"/>
      <c r="AE18" s="11"/>
      <c r="AF18" s="11"/>
      <c r="AG18" s="11"/>
      <c r="AH18" s="1"/>
      <c r="AI18" s="1"/>
      <c r="AJ18" s="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s="9" customFormat="1" ht="13.5" customHeight="1">
      <c r="A19" s="1"/>
      <c r="B19" s="6">
        <f t="shared" si="0"/>
        <v>93</v>
      </c>
      <c r="C19" s="6">
        <f t="shared" si="1"/>
        <v>2</v>
      </c>
      <c r="D19" s="6">
        <f t="shared" si="2"/>
        <v>93</v>
      </c>
      <c r="E19" s="6">
        <f t="shared" si="3"/>
        <v>0</v>
      </c>
      <c r="F19" s="7">
        <f t="shared" si="4"/>
        <v>93</v>
      </c>
      <c r="G19" s="4" t="s">
        <v>66</v>
      </c>
      <c r="H19" s="19" t="s">
        <v>67</v>
      </c>
      <c r="I19" s="4" t="s">
        <v>57</v>
      </c>
      <c r="J19" s="53"/>
      <c r="K19" s="1"/>
      <c r="L19" s="1">
        <v>45</v>
      </c>
      <c r="M19" s="1"/>
      <c r="N19" s="1"/>
      <c r="O19" s="1"/>
      <c r="P19" s="1"/>
      <c r="Q19" s="1"/>
      <c r="R19" s="1"/>
      <c r="S19" s="1"/>
      <c r="V19" s="2"/>
      <c r="W19" s="1"/>
      <c r="X19" s="11"/>
      <c r="Y19" s="11"/>
      <c r="Z19" s="11"/>
      <c r="AA19" s="11"/>
      <c r="AB19" s="11"/>
      <c r="AC19" s="11"/>
      <c r="AD19" s="11">
        <v>48</v>
      </c>
      <c r="AE19" s="11"/>
      <c r="AF19" s="11"/>
      <c r="AG19" s="11"/>
      <c r="AH19" s="1"/>
      <c r="AI19" s="1"/>
      <c r="AJ19" s="1"/>
      <c r="AK19" s="11"/>
      <c r="AL19" s="11"/>
      <c r="AM19" s="11"/>
      <c r="AN19" s="11"/>
      <c r="AO19" s="11"/>
      <c r="AP19" s="1"/>
      <c r="AQ19" s="1"/>
      <c r="AR19" s="1"/>
      <c r="AS19" s="1"/>
    </row>
    <row r="20" spans="1:45" s="9" customFormat="1" ht="13.5" customHeight="1">
      <c r="A20" s="1"/>
      <c r="B20" s="6">
        <f t="shared" si="0"/>
        <v>88</v>
      </c>
      <c r="C20" s="6">
        <f t="shared" si="1"/>
        <v>2</v>
      </c>
      <c r="D20" s="6">
        <f t="shared" si="2"/>
        <v>88</v>
      </c>
      <c r="E20" s="6">
        <f t="shared" si="3"/>
        <v>0</v>
      </c>
      <c r="F20" s="7">
        <f t="shared" si="4"/>
        <v>88</v>
      </c>
      <c r="G20" s="4" t="s">
        <v>70</v>
      </c>
      <c r="H20" s="19" t="s">
        <v>71</v>
      </c>
      <c r="I20" s="4" t="s">
        <v>57</v>
      </c>
      <c r="J20" s="53"/>
      <c r="K20" s="1"/>
      <c r="L20" s="1">
        <v>42</v>
      </c>
      <c r="M20" s="1"/>
      <c r="N20" s="2"/>
      <c r="O20" s="1">
        <v>46</v>
      </c>
      <c r="P20" s="1"/>
      <c r="Q20" s="1"/>
      <c r="R20" s="1"/>
      <c r="S20" s="1"/>
      <c r="T20" s="11"/>
      <c r="U20" s="11"/>
      <c r="V20" s="1"/>
      <c r="W20" s="1"/>
      <c r="X20" s="1"/>
      <c r="Y20" s="1"/>
      <c r="Z20" s="1"/>
      <c r="AA20" s="1"/>
      <c r="AB20" s="11"/>
      <c r="AC20" s="11"/>
      <c r="AD20" s="1"/>
      <c r="AE20" s="1"/>
      <c r="AF20" s="1"/>
      <c r="AG20" s="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s="9" customFormat="1" ht="13.5" customHeight="1">
      <c r="A21" s="1"/>
      <c r="B21" s="6">
        <f t="shared" si="0"/>
        <v>85</v>
      </c>
      <c r="C21" s="6">
        <f t="shared" si="1"/>
        <v>2</v>
      </c>
      <c r="D21" s="6">
        <f t="shared" si="2"/>
        <v>85</v>
      </c>
      <c r="E21" s="6">
        <f t="shared" si="3"/>
        <v>0</v>
      </c>
      <c r="F21" s="7">
        <f t="shared" si="4"/>
        <v>85</v>
      </c>
      <c r="G21" s="13" t="s">
        <v>202</v>
      </c>
      <c r="H21" s="22" t="s">
        <v>203</v>
      </c>
      <c r="I21" s="14">
        <v>2000</v>
      </c>
      <c r="J21" s="15" t="s">
        <v>204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6">
        <v>40</v>
      </c>
      <c r="Y21" s="16">
        <v>45</v>
      </c>
      <c r="Z21" s="11"/>
      <c r="AA21" s="11"/>
      <c r="AB21" s="11"/>
      <c r="AC21" s="11"/>
      <c r="AD21" s="1"/>
      <c r="AE21" s="1"/>
      <c r="AF21" s="1"/>
      <c r="AG21" s="1"/>
      <c r="AH21" s="1"/>
      <c r="AI21" s="1"/>
      <c r="AJ21" s="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s="9" customFormat="1" ht="13.5" customHeight="1">
      <c r="A22" s="1"/>
      <c r="B22" s="6">
        <f t="shared" si="0"/>
        <v>50</v>
      </c>
      <c r="C22" s="6">
        <f t="shared" si="1"/>
        <v>1</v>
      </c>
      <c r="D22" s="6">
        <f t="shared" si="2"/>
        <v>50</v>
      </c>
      <c r="E22" s="6">
        <f t="shared" si="3"/>
        <v>0</v>
      </c>
      <c r="F22" s="7">
        <f t="shared" si="4"/>
        <v>50</v>
      </c>
      <c r="G22" s="8" t="s">
        <v>38</v>
      </c>
      <c r="H22" s="19" t="s">
        <v>39</v>
      </c>
      <c r="I22" s="8">
        <v>2000</v>
      </c>
      <c r="J22" s="52" t="s">
        <v>40</v>
      </c>
      <c r="K22" s="1">
        <v>50</v>
      </c>
      <c r="L22" s="1"/>
      <c r="M22" s="1"/>
      <c r="N22" s="1"/>
      <c r="O22" s="1"/>
      <c r="P22" s="1"/>
      <c r="Q22" s="1"/>
      <c r="R22" s="1"/>
      <c r="S22" s="1"/>
      <c r="V22" s="1"/>
      <c r="W22" s="1"/>
      <c r="X22" s="11"/>
      <c r="Y22" s="11"/>
      <c r="Z22" s="11"/>
      <c r="AA22" s="1"/>
      <c r="AC22" s="1"/>
      <c r="AD22" s="11"/>
      <c r="AE22" s="11"/>
      <c r="AF22" s="11"/>
      <c r="AG22" s="11"/>
      <c r="AH22" s="11"/>
      <c r="AI22" s="11"/>
      <c r="AJ22" s="11"/>
      <c r="AK22" s="1"/>
      <c r="AL22" s="1"/>
      <c r="AM22" s="1"/>
      <c r="AN22" s="1"/>
      <c r="AO22" s="1"/>
      <c r="AP22" s="11"/>
      <c r="AQ22" s="11"/>
      <c r="AR22" s="11"/>
      <c r="AS22" s="11"/>
    </row>
    <row r="23" spans="1:45" s="9" customFormat="1" ht="13.5" customHeight="1">
      <c r="A23" s="1"/>
      <c r="B23" s="6">
        <f t="shared" si="0"/>
        <v>50</v>
      </c>
      <c r="C23" s="6">
        <f t="shared" si="1"/>
        <v>1</v>
      </c>
      <c r="D23" s="6">
        <f t="shared" si="2"/>
        <v>50</v>
      </c>
      <c r="E23" s="6">
        <f t="shared" si="3"/>
        <v>0</v>
      </c>
      <c r="F23" s="7">
        <f t="shared" si="4"/>
        <v>50</v>
      </c>
      <c r="G23" s="13" t="s">
        <v>256</v>
      </c>
      <c r="H23" s="22" t="s">
        <v>257</v>
      </c>
      <c r="I23" s="14">
        <v>2000</v>
      </c>
      <c r="J23" s="15" t="s">
        <v>258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>
        <v>50</v>
      </c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s="9" customFormat="1" ht="13.5" customHeight="1">
      <c r="A24" s="1"/>
      <c r="B24" s="6">
        <f t="shared" si="0"/>
        <v>50</v>
      </c>
      <c r="C24" s="6">
        <f t="shared" si="1"/>
        <v>1</v>
      </c>
      <c r="D24" s="6">
        <f t="shared" si="2"/>
        <v>50</v>
      </c>
      <c r="E24" s="6">
        <f t="shared" si="3"/>
        <v>0</v>
      </c>
      <c r="F24" s="7">
        <f t="shared" si="4"/>
        <v>50</v>
      </c>
      <c r="G24" s="13" t="s">
        <v>187</v>
      </c>
      <c r="H24" s="22" t="s">
        <v>177</v>
      </c>
      <c r="I24" s="14">
        <v>2001</v>
      </c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41"/>
      <c r="V24" s="11"/>
      <c r="W24" s="11"/>
      <c r="X24" s="16">
        <v>50</v>
      </c>
      <c r="Y24" s="1"/>
      <c r="AA24" s="1"/>
      <c r="AC24" s="1"/>
      <c r="AD24" s="1"/>
      <c r="AE24" s="1"/>
      <c r="AF24" s="1"/>
      <c r="AG24" s="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26" ht="13.5" customHeight="1">
      <c r="A25" s="1"/>
      <c r="B25" s="6">
        <f t="shared" si="0"/>
        <v>50</v>
      </c>
      <c r="C25" s="6">
        <f t="shared" si="1"/>
        <v>1</v>
      </c>
      <c r="D25" s="6">
        <f t="shared" si="2"/>
        <v>50</v>
      </c>
      <c r="E25" s="6">
        <f t="shared" si="3"/>
        <v>0</v>
      </c>
      <c r="F25" s="7">
        <f t="shared" si="4"/>
        <v>50</v>
      </c>
      <c r="G25" s="4" t="s">
        <v>55</v>
      </c>
      <c r="H25" s="19" t="s">
        <v>56</v>
      </c>
      <c r="I25" s="4" t="s">
        <v>57</v>
      </c>
      <c r="J25" s="3"/>
      <c r="K25" s="1"/>
      <c r="L25" s="1">
        <v>50</v>
      </c>
      <c r="M25" s="1"/>
      <c r="N25" s="1"/>
      <c r="O25" s="1"/>
      <c r="P25" s="1"/>
      <c r="Q25" s="1"/>
      <c r="R25" s="1"/>
      <c r="S25" s="1"/>
      <c r="T25" s="9"/>
      <c r="U25" s="9"/>
      <c r="V25" s="1"/>
      <c r="W25" s="1"/>
      <c r="X25" s="1"/>
      <c r="Y25" s="1"/>
      <c r="Z25" s="1"/>
    </row>
    <row r="26" spans="1:37" ht="13.5" customHeight="1">
      <c r="A26" s="1"/>
      <c r="B26" s="6">
        <f t="shared" si="0"/>
        <v>50</v>
      </c>
      <c r="C26" s="6">
        <f t="shared" si="1"/>
        <v>1</v>
      </c>
      <c r="D26" s="6">
        <f t="shared" si="2"/>
        <v>50</v>
      </c>
      <c r="E26" s="6">
        <f t="shared" si="3"/>
        <v>0</v>
      </c>
      <c r="F26" s="7">
        <f t="shared" si="4"/>
        <v>50</v>
      </c>
      <c r="G26" s="50" t="s">
        <v>282</v>
      </c>
      <c r="H26" s="51" t="s">
        <v>217</v>
      </c>
      <c r="I26" s="51">
        <v>2001</v>
      </c>
      <c r="J26" s="54" t="s">
        <v>283</v>
      </c>
      <c r="S26" s="1"/>
      <c r="AB26" s="9"/>
      <c r="AC26" s="1"/>
      <c r="AK26" s="11">
        <v>50</v>
      </c>
    </row>
    <row r="27" spans="1:36" ht="13.5" customHeight="1">
      <c r="A27" s="1"/>
      <c r="B27" s="6">
        <f t="shared" si="0"/>
        <v>50</v>
      </c>
      <c r="C27" s="6">
        <f t="shared" si="1"/>
        <v>1</v>
      </c>
      <c r="D27" s="6">
        <f t="shared" si="2"/>
        <v>50</v>
      </c>
      <c r="E27" s="6">
        <f t="shared" si="3"/>
        <v>0</v>
      </c>
      <c r="F27" s="7">
        <f t="shared" si="4"/>
        <v>50</v>
      </c>
      <c r="G27" s="42" t="s">
        <v>147</v>
      </c>
      <c r="H27" s="42" t="s">
        <v>148</v>
      </c>
      <c r="I27" s="42"/>
      <c r="J27" s="42" t="s">
        <v>149</v>
      </c>
      <c r="U27" s="16">
        <v>50</v>
      </c>
      <c r="X27" s="1"/>
      <c r="AA27" s="1"/>
      <c r="AC27" s="1"/>
      <c r="AH27" s="1"/>
      <c r="AI27" s="1"/>
      <c r="AJ27" s="1"/>
    </row>
    <row r="28" spans="1:36" ht="13.5" customHeight="1">
      <c r="A28" s="1"/>
      <c r="B28" s="6">
        <f t="shared" si="0"/>
        <v>50</v>
      </c>
      <c r="C28" s="6">
        <f t="shared" si="1"/>
        <v>1</v>
      </c>
      <c r="D28" s="6">
        <f t="shared" si="2"/>
        <v>50</v>
      </c>
      <c r="E28" s="6">
        <f t="shared" si="3"/>
        <v>0</v>
      </c>
      <c r="F28" s="7">
        <f t="shared" si="4"/>
        <v>50</v>
      </c>
      <c r="G28" s="50" t="s">
        <v>265</v>
      </c>
      <c r="H28" s="50" t="s">
        <v>266</v>
      </c>
      <c r="I28" s="51">
        <v>2001</v>
      </c>
      <c r="J28" s="51" t="s">
        <v>267</v>
      </c>
      <c r="AG28" s="11">
        <v>50</v>
      </c>
      <c r="AH28" s="1"/>
      <c r="AI28" s="1"/>
      <c r="AJ28" s="1"/>
    </row>
    <row r="29" spans="1:26" ht="13.5" customHeight="1">
      <c r="A29" s="1"/>
      <c r="B29" s="6">
        <f t="shared" si="0"/>
        <v>50</v>
      </c>
      <c r="C29" s="6">
        <f t="shared" si="1"/>
        <v>1</v>
      </c>
      <c r="D29" s="6">
        <f t="shared" si="2"/>
        <v>50</v>
      </c>
      <c r="E29" s="6">
        <f t="shared" si="3"/>
        <v>0</v>
      </c>
      <c r="F29" s="7">
        <f t="shared" si="4"/>
        <v>50</v>
      </c>
      <c r="G29" s="43" t="s">
        <v>185</v>
      </c>
      <c r="H29" s="44" t="s">
        <v>186</v>
      </c>
      <c r="I29" s="38">
        <v>2000</v>
      </c>
      <c r="J29" s="44" t="s">
        <v>119</v>
      </c>
      <c r="W29" s="11">
        <v>50</v>
      </c>
      <c r="Y29" s="1"/>
      <c r="Z29" s="9"/>
    </row>
    <row r="30" spans="1:36" ht="13.5" customHeight="1">
      <c r="A30" s="1"/>
      <c r="B30" s="6">
        <f t="shared" si="0"/>
        <v>50</v>
      </c>
      <c r="C30" s="6">
        <f t="shared" si="1"/>
        <v>1</v>
      </c>
      <c r="D30" s="6">
        <f t="shared" si="2"/>
        <v>50</v>
      </c>
      <c r="E30" s="6">
        <f t="shared" si="3"/>
        <v>0</v>
      </c>
      <c r="F30" s="7">
        <f t="shared" si="4"/>
        <v>50</v>
      </c>
      <c r="G30" s="13" t="s">
        <v>248</v>
      </c>
      <c r="H30" s="22" t="s">
        <v>249</v>
      </c>
      <c r="I30" s="14">
        <v>2000</v>
      </c>
      <c r="J30" s="14"/>
      <c r="AC30" s="1"/>
      <c r="AE30" s="16">
        <v>50</v>
      </c>
      <c r="AH30" s="1"/>
      <c r="AI30" s="1"/>
      <c r="AJ30" s="1"/>
    </row>
    <row r="31" spans="1:15" ht="13.5" customHeight="1">
      <c r="A31" s="1"/>
      <c r="B31" s="6">
        <f t="shared" si="0"/>
        <v>50</v>
      </c>
      <c r="C31" s="6">
        <f t="shared" si="1"/>
        <v>1</v>
      </c>
      <c r="D31" s="6">
        <f t="shared" si="2"/>
        <v>50</v>
      </c>
      <c r="E31" s="6">
        <f t="shared" si="3"/>
        <v>0</v>
      </c>
      <c r="F31" s="7">
        <f t="shared" si="4"/>
        <v>50</v>
      </c>
      <c r="G31" s="19" t="s">
        <v>155</v>
      </c>
      <c r="H31" s="22"/>
      <c r="I31" s="19">
        <v>1</v>
      </c>
      <c r="J31" s="19" t="s">
        <v>156</v>
      </c>
      <c r="O31" s="11">
        <v>50</v>
      </c>
    </row>
    <row r="32" spans="1:33" ht="13.5" customHeight="1">
      <c r="A32" s="1"/>
      <c r="B32" s="6">
        <f t="shared" si="0"/>
        <v>50</v>
      </c>
      <c r="C32" s="6">
        <f t="shared" si="1"/>
        <v>1</v>
      </c>
      <c r="D32" s="6">
        <f t="shared" si="2"/>
        <v>50</v>
      </c>
      <c r="E32" s="6">
        <f t="shared" si="3"/>
        <v>0</v>
      </c>
      <c r="F32" s="7">
        <f t="shared" si="4"/>
        <v>50</v>
      </c>
      <c r="G32" s="13" t="s">
        <v>238</v>
      </c>
      <c r="H32" s="22" t="s">
        <v>239</v>
      </c>
      <c r="I32" s="13">
        <v>1</v>
      </c>
      <c r="J32" s="22" t="s">
        <v>240</v>
      </c>
      <c r="X32" s="16"/>
      <c r="Y32" s="16"/>
      <c r="AA32" s="1"/>
      <c r="AB32" s="9"/>
      <c r="AC32" s="21">
        <v>50</v>
      </c>
      <c r="AD32" s="1"/>
      <c r="AE32" s="1"/>
      <c r="AF32" s="1"/>
      <c r="AG32" s="1"/>
    </row>
    <row r="33" spans="1:42" ht="13.5" customHeight="1">
      <c r="A33" s="1"/>
      <c r="B33" s="6">
        <f>SUM(L33:AS33)</f>
        <v>50</v>
      </c>
      <c r="C33" s="6">
        <f>COUNT(L33:AS33)</f>
        <v>1</v>
      </c>
      <c r="D33" s="6">
        <f>IF(COUNT(L33:AT33)&gt;0,LARGE(L33:AT33,1),0)+IF(COUNT(L33:AT33)&gt;1,LARGE(L33:AT33,2),0)+IF(COUNT(L33:AT33)&gt;2,LARGE(L33:AT33,3),0)+IF(COUNT(L33:AT33)&gt;3,LARGE(L33:AT33,4),0)+IF(COUNT(L33:AT33)&gt;4,LARGE(L33:AT33,5),0)+IF(COUNT(L33:AT33)&gt;5,LARGE(L33:AT33,6),0)+IF(COUNT(L33:AT33)&gt;6,LARGE(L33:AT33,7),0)</f>
        <v>50</v>
      </c>
      <c r="E33" s="6">
        <f>IF(COUNT(L33:AT33)&lt;11,IF(COUNT(L33:AT33)&gt;6,(COUNT(L33:AT33)-7),0)*20,80)</f>
        <v>0</v>
      </c>
      <c r="F33" s="7">
        <f t="shared" si="4"/>
        <v>50</v>
      </c>
      <c r="G33" s="65" t="s">
        <v>112</v>
      </c>
      <c r="H33" s="65" t="s">
        <v>293</v>
      </c>
      <c r="I33" s="65"/>
      <c r="J33" s="65" t="s">
        <v>294</v>
      </c>
      <c r="AK33" s="1"/>
      <c r="AP33" s="11">
        <v>50</v>
      </c>
    </row>
    <row r="34" spans="1:36" ht="13.5" customHeight="1">
      <c r="A34" s="1"/>
      <c r="B34" s="6">
        <f aca="true" t="shared" si="5" ref="B34:B43">SUM(K34:AS34)</f>
        <v>50</v>
      </c>
      <c r="C34" s="6">
        <f aca="true" t="shared" si="6" ref="C34:C43">COUNT(K34:AS34)</f>
        <v>1</v>
      </c>
      <c r="D34" s="6">
        <f aca="true" t="shared" si="7" ref="D34:D43">IF(COUNT(K34:AT34)&gt;0,LARGE(K34:AT34,1),0)+IF(COUNT(K34:AT34)&gt;1,LARGE(K34:AT34,2),0)+IF(COUNT(K34:AT34)&gt;2,LARGE(K34:AT34,3),0)+IF(COUNT(K34:AT34)&gt;3,LARGE(K34:AT34,4),0)+IF(COUNT(K34:AT34)&gt;4,LARGE(K34:AT34,5),0)+IF(COUNT(K34:AT34)&gt;5,LARGE(K34:AT34,6),0)+IF(COUNT(K34:AT34)&gt;6,LARGE(K34:AT34,7),0)</f>
        <v>50</v>
      </c>
      <c r="E34" s="6">
        <f aca="true" t="shared" si="8" ref="E34:E43">IF(COUNT(K34:AT34)&lt;11,IF(COUNT(K34:AT34)&gt;6,(COUNT(K34:AT34)-7),0)*20,80)</f>
        <v>0</v>
      </c>
      <c r="F34" s="7">
        <f t="shared" si="4"/>
        <v>50</v>
      </c>
      <c r="G34" s="13" t="s">
        <v>94</v>
      </c>
      <c r="H34" s="22" t="s">
        <v>95</v>
      </c>
      <c r="I34" s="14">
        <v>2000</v>
      </c>
      <c r="J34" s="14" t="s">
        <v>96</v>
      </c>
      <c r="O34" s="1"/>
      <c r="P34" s="1"/>
      <c r="Q34" s="1"/>
      <c r="R34" s="1"/>
      <c r="S34" s="1">
        <v>50</v>
      </c>
      <c r="T34" s="9"/>
      <c r="U34" s="9"/>
      <c r="W34" s="1"/>
      <c r="X34" s="1"/>
      <c r="AH34" s="1"/>
      <c r="AI34" s="1"/>
      <c r="AJ34" s="1"/>
    </row>
    <row r="35" spans="1:33" ht="13.5" customHeight="1">
      <c r="A35" s="1"/>
      <c r="B35" s="6">
        <f t="shared" si="5"/>
        <v>49</v>
      </c>
      <c r="C35" s="6">
        <f t="shared" si="6"/>
        <v>1</v>
      </c>
      <c r="D35" s="6">
        <f t="shared" si="7"/>
        <v>49</v>
      </c>
      <c r="E35" s="6">
        <f t="shared" si="8"/>
        <v>0</v>
      </c>
      <c r="F35" s="7">
        <f t="shared" si="4"/>
        <v>49</v>
      </c>
      <c r="G35" s="38" t="s">
        <v>176</v>
      </c>
      <c r="H35" s="39" t="s">
        <v>177</v>
      </c>
      <c r="I35" s="38">
        <v>2000</v>
      </c>
      <c r="J35" s="39" t="s">
        <v>171</v>
      </c>
      <c r="T35" s="11">
        <v>49</v>
      </c>
      <c r="U35" s="41"/>
      <c r="AB35" s="9"/>
      <c r="AC35" s="1"/>
      <c r="AD35" s="1"/>
      <c r="AE35" s="1"/>
      <c r="AF35" s="1"/>
      <c r="AG35" s="1"/>
    </row>
    <row r="36" spans="1:36" ht="13.5" customHeight="1">
      <c r="A36" s="1"/>
      <c r="B36" s="6">
        <f t="shared" si="5"/>
        <v>49</v>
      </c>
      <c r="C36" s="6">
        <f t="shared" si="6"/>
        <v>1</v>
      </c>
      <c r="D36" s="6">
        <f t="shared" si="7"/>
        <v>49</v>
      </c>
      <c r="E36" s="6">
        <f t="shared" si="8"/>
        <v>0</v>
      </c>
      <c r="F36" s="7">
        <f t="shared" si="4"/>
        <v>49</v>
      </c>
      <c r="G36" s="13" t="s">
        <v>97</v>
      </c>
      <c r="H36" s="22" t="s">
        <v>98</v>
      </c>
      <c r="I36" s="14">
        <v>2000</v>
      </c>
      <c r="J36" s="14" t="s">
        <v>99</v>
      </c>
      <c r="S36" s="11">
        <v>49</v>
      </c>
      <c r="T36" s="9"/>
      <c r="U36" s="9"/>
      <c r="Y36" s="1"/>
      <c r="Z36" s="1"/>
      <c r="AA36" s="1"/>
      <c r="AB36" s="9"/>
      <c r="AC36" s="1"/>
      <c r="AH36" s="1"/>
      <c r="AI36" s="1"/>
      <c r="AJ36" s="1"/>
    </row>
    <row r="37" spans="1:45" ht="13.5" customHeight="1">
      <c r="A37" s="1"/>
      <c r="B37" s="6">
        <f t="shared" si="5"/>
        <v>49</v>
      </c>
      <c r="C37" s="6">
        <f t="shared" si="6"/>
        <v>1</v>
      </c>
      <c r="D37" s="6">
        <f t="shared" si="7"/>
        <v>49</v>
      </c>
      <c r="E37" s="6">
        <f t="shared" si="8"/>
        <v>0</v>
      </c>
      <c r="F37" s="7">
        <f aca="true" t="shared" si="9" ref="F37:F68">D37+E37</f>
        <v>49</v>
      </c>
      <c r="G37" s="46" t="s">
        <v>250</v>
      </c>
      <c r="H37" s="46" t="s">
        <v>175</v>
      </c>
      <c r="I37" s="47">
        <v>13</v>
      </c>
      <c r="J37" s="46" t="s">
        <v>251</v>
      </c>
      <c r="AB37" s="16"/>
      <c r="AC37" s="16"/>
      <c r="AD37" s="11">
        <v>49</v>
      </c>
      <c r="AP37" s="1"/>
      <c r="AQ37" s="1"/>
      <c r="AR37" s="1"/>
      <c r="AS37" s="1"/>
    </row>
    <row r="38" spans="1:33" ht="13.5" customHeight="1">
      <c r="A38" s="1"/>
      <c r="B38" s="6">
        <f t="shared" si="5"/>
        <v>49</v>
      </c>
      <c r="C38" s="6">
        <f t="shared" si="6"/>
        <v>1</v>
      </c>
      <c r="D38" s="6">
        <f t="shared" si="7"/>
        <v>49</v>
      </c>
      <c r="E38" s="6">
        <f t="shared" si="8"/>
        <v>0</v>
      </c>
      <c r="F38" s="7">
        <f t="shared" si="9"/>
        <v>49</v>
      </c>
      <c r="G38" s="4" t="s">
        <v>58</v>
      </c>
      <c r="H38" s="19" t="s">
        <v>59</v>
      </c>
      <c r="I38" s="4" t="s">
        <v>57</v>
      </c>
      <c r="J38" s="20"/>
      <c r="K38" s="1"/>
      <c r="L38" s="1">
        <v>49</v>
      </c>
      <c r="M38" s="1"/>
      <c r="N38" s="1"/>
      <c r="O38" s="1"/>
      <c r="P38" s="1"/>
      <c r="Q38" s="1"/>
      <c r="R38" s="1"/>
      <c r="S38" s="1"/>
      <c r="T38" s="9"/>
      <c r="U38" s="9"/>
      <c r="V38" s="1"/>
      <c r="W38" s="1"/>
      <c r="X38" s="1"/>
      <c r="AA38" s="1"/>
      <c r="AB38" s="9"/>
      <c r="AD38" s="1"/>
      <c r="AE38" s="1"/>
      <c r="AF38" s="1"/>
      <c r="AG38" s="1"/>
    </row>
    <row r="39" spans="1:36" ht="13.5" customHeight="1">
      <c r="A39" s="1"/>
      <c r="B39" s="6">
        <f t="shared" si="5"/>
        <v>49</v>
      </c>
      <c r="C39" s="6">
        <f t="shared" si="6"/>
        <v>1</v>
      </c>
      <c r="D39" s="6">
        <f t="shared" si="7"/>
        <v>49</v>
      </c>
      <c r="E39" s="6">
        <f t="shared" si="8"/>
        <v>0</v>
      </c>
      <c r="F39" s="7">
        <f t="shared" si="9"/>
        <v>49</v>
      </c>
      <c r="G39" s="13" t="s">
        <v>241</v>
      </c>
      <c r="H39" s="22" t="s">
        <v>242</v>
      </c>
      <c r="I39" s="13">
        <v>2001</v>
      </c>
      <c r="J39" s="22"/>
      <c r="AB39" s="16"/>
      <c r="AC39" s="11">
        <v>49</v>
      </c>
      <c r="AD39" s="1"/>
      <c r="AE39" s="1"/>
      <c r="AF39" s="1"/>
      <c r="AG39" s="1"/>
      <c r="AH39" s="1"/>
      <c r="AI39" s="1"/>
      <c r="AJ39" s="1"/>
    </row>
    <row r="40" spans="1:45" ht="13.5" customHeight="1">
      <c r="A40" s="1"/>
      <c r="B40" s="16">
        <f t="shared" si="5"/>
        <v>49</v>
      </c>
      <c r="C40" s="16">
        <f t="shared" si="6"/>
        <v>1</v>
      </c>
      <c r="D40" s="16">
        <f t="shared" si="7"/>
        <v>49</v>
      </c>
      <c r="E40" s="16">
        <f t="shared" si="8"/>
        <v>0</v>
      </c>
      <c r="F40" s="7">
        <f t="shared" si="9"/>
        <v>49</v>
      </c>
      <c r="G40" s="14" t="s">
        <v>231</v>
      </c>
      <c r="H40" s="22" t="s">
        <v>232</v>
      </c>
      <c r="I40" s="14">
        <v>2000</v>
      </c>
      <c r="J40" s="14" t="s">
        <v>233</v>
      </c>
      <c r="AA40" s="16"/>
      <c r="AB40" s="16">
        <v>49</v>
      </c>
      <c r="AK40" s="1"/>
      <c r="AL40" s="1"/>
      <c r="AM40" s="1"/>
      <c r="AN40" s="1"/>
      <c r="AO40" s="1"/>
      <c r="AP40" s="1"/>
      <c r="AQ40" s="1"/>
      <c r="AR40" s="1"/>
      <c r="AS40" s="1"/>
    </row>
    <row r="41" spans="1:36" ht="13.5" customHeight="1">
      <c r="A41" s="1"/>
      <c r="B41" s="16">
        <f t="shared" si="5"/>
        <v>49</v>
      </c>
      <c r="C41" s="16">
        <f t="shared" si="6"/>
        <v>1</v>
      </c>
      <c r="D41" s="16">
        <f t="shared" si="7"/>
        <v>49</v>
      </c>
      <c r="E41" s="16">
        <f t="shared" si="8"/>
        <v>0</v>
      </c>
      <c r="F41" s="7">
        <f t="shared" si="9"/>
        <v>49</v>
      </c>
      <c r="G41" s="13" t="s">
        <v>223</v>
      </c>
      <c r="H41" s="22" t="s">
        <v>224</v>
      </c>
      <c r="I41" s="14">
        <v>2001</v>
      </c>
      <c r="J41" s="14"/>
      <c r="AA41" s="11">
        <v>49</v>
      </c>
      <c r="AD41" s="1"/>
      <c r="AE41" s="1"/>
      <c r="AF41" s="1"/>
      <c r="AG41" s="1"/>
      <c r="AH41" s="1"/>
      <c r="AI41" s="1"/>
      <c r="AJ41" s="1"/>
    </row>
    <row r="42" spans="1:44" ht="13.5" customHeight="1">
      <c r="A42" s="1"/>
      <c r="B42" s="6">
        <f t="shared" si="5"/>
        <v>49</v>
      </c>
      <c r="C42" s="6">
        <f t="shared" si="6"/>
        <v>1</v>
      </c>
      <c r="D42" s="6">
        <f t="shared" si="7"/>
        <v>49</v>
      </c>
      <c r="E42" s="6">
        <f t="shared" si="8"/>
        <v>0</v>
      </c>
      <c r="F42" s="7">
        <f t="shared" si="9"/>
        <v>49</v>
      </c>
      <c r="G42" s="63" t="s">
        <v>298</v>
      </c>
      <c r="H42" s="50" t="s">
        <v>299</v>
      </c>
      <c r="I42" s="63">
        <v>2001</v>
      </c>
      <c r="J42" s="63" t="s">
        <v>300</v>
      </c>
      <c r="AR42" s="11">
        <v>49</v>
      </c>
    </row>
    <row r="43" spans="1:25" ht="13.5" customHeight="1">
      <c r="A43" s="1"/>
      <c r="B43" s="6">
        <f t="shared" si="5"/>
        <v>49</v>
      </c>
      <c r="C43" s="6">
        <f t="shared" si="6"/>
        <v>1</v>
      </c>
      <c r="D43" s="6">
        <f t="shared" si="7"/>
        <v>49</v>
      </c>
      <c r="E43" s="6">
        <f t="shared" si="8"/>
        <v>0</v>
      </c>
      <c r="F43" s="7">
        <f t="shared" si="9"/>
        <v>49</v>
      </c>
      <c r="G43" s="13" t="s">
        <v>216</v>
      </c>
      <c r="H43" s="22" t="s">
        <v>98</v>
      </c>
      <c r="I43" s="14">
        <v>2001</v>
      </c>
      <c r="J43" s="14" t="s">
        <v>35</v>
      </c>
      <c r="X43" s="16"/>
      <c r="Y43" s="16">
        <v>49</v>
      </c>
    </row>
    <row r="44" spans="1:42" ht="13.5" customHeight="1">
      <c r="A44" s="1"/>
      <c r="B44" s="6">
        <f>SUM(L44:AS44)</f>
        <v>49</v>
      </c>
      <c r="C44" s="6">
        <f>COUNT(L44:AS44)</f>
        <v>1</v>
      </c>
      <c r="D44" s="6">
        <f>IF(COUNT(L44:AT44)&gt;0,LARGE(L44:AT44,1),0)+IF(COUNT(L44:AT44)&gt;1,LARGE(L44:AT44,2),0)+IF(COUNT(L44:AT44)&gt;2,LARGE(L44:AT44,3),0)+IF(COUNT(L44:AT44)&gt;3,LARGE(L44:AT44,4),0)+IF(COUNT(L44:AT44)&gt;4,LARGE(L44:AT44,5),0)+IF(COUNT(L44:AT44)&gt;5,LARGE(L44:AT44,6),0)+IF(COUNT(L44:AT44)&gt;6,LARGE(L44:AT44,7),0)</f>
        <v>49</v>
      </c>
      <c r="E44" s="6">
        <f>IF(COUNT(L44:AT44)&lt;11,IF(COUNT(L44:AT44)&gt;6,(COUNT(L44:AT44)-7),0)*20,80)</f>
        <v>0</v>
      </c>
      <c r="F44" s="7">
        <f t="shared" si="9"/>
        <v>49</v>
      </c>
      <c r="G44" s="65" t="s">
        <v>185</v>
      </c>
      <c r="H44" s="65" t="s">
        <v>186</v>
      </c>
      <c r="I44" s="65"/>
      <c r="J44" s="65" t="s">
        <v>119</v>
      </c>
      <c r="AK44" s="16"/>
      <c r="AP44" s="11">
        <v>49</v>
      </c>
    </row>
    <row r="45" spans="1:41" ht="13.5" customHeight="1">
      <c r="A45" s="1"/>
      <c r="B45" s="6">
        <f aca="true" t="shared" si="10" ref="B45:B76">SUM(K45:AS45)</f>
        <v>49</v>
      </c>
      <c r="C45" s="6">
        <f aca="true" t="shared" si="11" ref="C45:C76">COUNT(K45:AS45)</f>
        <v>1</v>
      </c>
      <c r="D45" s="6">
        <f aca="true" t="shared" si="12" ref="D45:D76">IF(COUNT(K45:AT45)&gt;0,LARGE(K45:AT45,1),0)+IF(COUNT(K45:AT45)&gt;1,LARGE(K45:AT45,2),0)+IF(COUNT(K45:AT45)&gt;2,LARGE(K45:AT45,3),0)+IF(COUNT(K45:AT45)&gt;3,LARGE(K45:AT45,4),0)+IF(COUNT(K45:AT45)&gt;4,LARGE(K45:AT45,5),0)+IF(COUNT(K45:AT45)&gt;5,LARGE(K45:AT45,6),0)+IF(COUNT(K45:AT45)&gt;6,LARGE(K45:AT45,7),0)</f>
        <v>49</v>
      </c>
      <c r="E45" s="6">
        <f aca="true" t="shared" si="13" ref="E45:E76">IF(COUNT(K45:AT45)&lt;11,IF(COUNT(K45:AT45)&gt;6,(COUNT(K45:AT45)-7),0)*20,80)</f>
        <v>0</v>
      </c>
      <c r="F45" s="7">
        <f t="shared" si="9"/>
        <v>49</v>
      </c>
      <c r="G45" s="13" t="s">
        <v>188</v>
      </c>
      <c r="H45" s="22" t="s">
        <v>189</v>
      </c>
      <c r="I45" s="14">
        <v>2000</v>
      </c>
      <c r="J45" s="14"/>
      <c r="X45" s="16">
        <v>49</v>
      </c>
      <c r="Y45" s="1"/>
      <c r="Z45" s="9"/>
      <c r="AH45" s="1"/>
      <c r="AI45" s="1"/>
      <c r="AJ45" s="1"/>
      <c r="AK45" s="1"/>
      <c r="AL45" s="1"/>
      <c r="AM45" s="1"/>
      <c r="AN45" s="1"/>
      <c r="AO45" s="1"/>
    </row>
    <row r="46" spans="1:45" ht="13.5" customHeight="1">
      <c r="A46" s="1"/>
      <c r="B46" s="6">
        <f t="shared" si="10"/>
        <v>49</v>
      </c>
      <c r="C46" s="6">
        <f t="shared" si="11"/>
        <v>1</v>
      </c>
      <c r="D46" s="6">
        <f t="shared" si="12"/>
        <v>49</v>
      </c>
      <c r="E46" s="6">
        <f t="shared" si="13"/>
        <v>0</v>
      </c>
      <c r="F46" s="7">
        <f t="shared" si="9"/>
        <v>49</v>
      </c>
      <c r="G46" s="50" t="s">
        <v>284</v>
      </c>
      <c r="H46" s="51" t="s">
        <v>285</v>
      </c>
      <c r="I46" s="51">
        <v>2001</v>
      </c>
      <c r="J46" s="51" t="s">
        <v>283</v>
      </c>
      <c r="AK46" s="1">
        <v>49</v>
      </c>
      <c r="AL46" s="1"/>
      <c r="AM46" s="1"/>
      <c r="AN46" s="1"/>
      <c r="AO46" s="1"/>
      <c r="AP46" s="1"/>
      <c r="AQ46" s="1"/>
      <c r="AR46" s="1"/>
      <c r="AS46" s="1"/>
    </row>
    <row r="47" spans="1:45" ht="13.5" customHeight="1">
      <c r="A47" s="1"/>
      <c r="B47" s="6">
        <f t="shared" si="10"/>
        <v>49</v>
      </c>
      <c r="C47" s="6">
        <f t="shared" si="11"/>
        <v>1</v>
      </c>
      <c r="D47" s="6">
        <f t="shared" si="12"/>
        <v>49</v>
      </c>
      <c r="E47" s="6">
        <f t="shared" si="13"/>
        <v>0</v>
      </c>
      <c r="F47" s="7">
        <f t="shared" si="9"/>
        <v>49</v>
      </c>
      <c r="G47" s="58" t="s">
        <v>291</v>
      </c>
      <c r="H47" s="58" t="s">
        <v>118</v>
      </c>
      <c r="I47" s="58">
        <v>2001</v>
      </c>
      <c r="J47" s="58" t="s">
        <v>292</v>
      </c>
      <c r="AM47" s="11">
        <v>49</v>
      </c>
      <c r="AP47" s="1"/>
      <c r="AQ47" s="1"/>
      <c r="AR47" s="1"/>
      <c r="AS47" s="1"/>
    </row>
    <row r="48" spans="1:45" ht="13.5" customHeight="1">
      <c r="A48" s="1"/>
      <c r="B48" s="6">
        <f t="shared" si="10"/>
        <v>48</v>
      </c>
      <c r="C48" s="6">
        <f t="shared" si="11"/>
        <v>1</v>
      </c>
      <c r="D48" s="6">
        <f t="shared" si="12"/>
        <v>48</v>
      </c>
      <c r="E48" s="6">
        <f t="shared" si="13"/>
        <v>0</v>
      </c>
      <c r="F48" s="7">
        <f t="shared" si="9"/>
        <v>48</v>
      </c>
      <c r="G48" s="50" t="s">
        <v>276</v>
      </c>
      <c r="H48" s="50" t="s">
        <v>272</v>
      </c>
      <c r="I48" s="56" t="s">
        <v>270</v>
      </c>
      <c r="J48" s="57" t="s">
        <v>273</v>
      </c>
      <c r="AI48" s="11">
        <v>48</v>
      </c>
      <c r="AP48" s="1"/>
      <c r="AQ48" s="1"/>
      <c r="AR48" s="1"/>
      <c r="AS48" s="1"/>
    </row>
    <row r="49" spans="1:45" ht="13.5" customHeight="1">
      <c r="A49" s="1"/>
      <c r="B49" s="6">
        <f t="shared" si="10"/>
        <v>48</v>
      </c>
      <c r="C49" s="6">
        <f t="shared" si="11"/>
        <v>1</v>
      </c>
      <c r="D49" s="6">
        <f t="shared" si="12"/>
        <v>48</v>
      </c>
      <c r="E49" s="6">
        <f t="shared" si="13"/>
        <v>0</v>
      </c>
      <c r="F49" s="7">
        <f t="shared" si="9"/>
        <v>48</v>
      </c>
      <c r="G49" s="50" t="s">
        <v>286</v>
      </c>
      <c r="H49" s="51" t="s">
        <v>71</v>
      </c>
      <c r="I49" s="51">
        <v>2000</v>
      </c>
      <c r="J49" s="51" t="s">
        <v>283</v>
      </c>
      <c r="S49" s="1"/>
      <c r="AK49" s="11">
        <v>48</v>
      </c>
      <c r="AP49" s="1"/>
      <c r="AQ49" s="1"/>
      <c r="AR49" s="1"/>
      <c r="AS49" s="1"/>
    </row>
    <row r="50" spans="1:33" ht="13.5" customHeight="1">
      <c r="A50" s="1"/>
      <c r="B50" s="6">
        <f t="shared" si="10"/>
        <v>48</v>
      </c>
      <c r="C50" s="6">
        <f t="shared" si="11"/>
        <v>1</v>
      </c>
      <c r="D50" s="6">
        <f t="shared" si="12"/>
        <v>48</v>
      </c>
      <c r="E50" s="6">
        <f t="shared" si="13"/>
        <v>0</v>
      </c>
      <c r="F50" s="7">
        <f t="shared" si="9"/>
        <v>48</v>
      </c>
      <c r="G50" s="38" t="s">
        <v>178</v>
      </c>
      <c r="H50" s="39" t="s">
        <v>128</v>
      </c>
      <c r="I50" s="38">
        <v>2000</v>
      </c>
      <c r="J50" s="39" t="s">
        <v>179</v>
      </c>
      <c r="T50" s="11">
        <v>48</v>
      </c>
      <c r="U50" s="41"/>
      <c r="X50" s="1"/>
      <c r="AA50" s="1"/>
      <c r="AC50" s="1"/>
      <c r="AD50" s="1"/>
      <c r="AE50" s="1"/>
      <c r="AF50" s="1"/>
      <c r="AG50" s="1"/>
    </row>
    <row r="51" spans="1:45" ht="13.5" customHeight="1">
      <c r="A51" s="1"/>
      <c r="B51" s="6">
        <f t="shared" si="10"/>
        <v>48</v>
      </c>
      <c r="C51" s="6">
        <f t="shared" si="11"/>
        <v>1</v>
      </c>
      <c r="D51" s="6">
        <f t="shared" si="12"/>
        <v>48</v>
      </c>
      <c r="E51" s="6">
        <f t="shared" si="13"/>
        <v>0</v>
      </c>
      <c r="F51" s="7">
        <f t="shared" si="9"/>
        <v>48</v>
      </c>
      <c r="G51" s="13" t="s">
        <v>259</v>
      </c>
      <c r="H51" s="22" t="s">
        <v>260</v>
      </c>
      <c r="I51" s="14">
        <v>2001</v>
      </c>
      <c r="J51" s="14" t="s">
        <v>261</v>
      </c>
      <c r="AE51" s="11">
        <v>48</v>
      </c>
      <c r="AP51" s="1"/>
      <c r="AQ51" s="1"/>
      <c r="AR51" s="1"/>
      <c r="AS51" s="1"/>
    </row>
    <row r="52" spans="1:41" ht="13.5" customHeight="1">
      <c r="A52" s="1"/>
      <c r="B52" s="6">
        <f t="shared" si="10"/>
        <v>48</v>
      </c>
      <c r="C52" s="6">
        <f t="shared" si="11"/>
        <v>1</v>
      </c>
      <c r="D52" s="6">
        <f t="shared" si="12"/>
        <v>48</v>
      </c>
      <c r="E52" s="6">
        <f t="shared" si="13"/>
        <v>0</v>
      </c>
      <c r="F52" s="7">
        <f t="shared" si="9"/>
        <v>48</v>
      </c>
      <c r="G52" s="4" t="s">
        <v>60</v>
      </c>
      <c r="H52" s="19" t="s">
        <v>61</v>
      </c>
      <c r="I52" s="4" t="s">
        <v>57</v>
      </c>
      <c r="J52" s="20"/>
      <c r="K52" s="1"/>
      <c r="L52" s="1">
        <v>48</v>
      </c>
      <c r="M52" s="1"/>
      <c r="N52" s="1"/>
      <c r="O52" s="1"/>
      <c r="P52" s="1"/>
      <c r="Q52" s="1"/>
      <c r="R52" s="1"/>
      <c r="S52" s="1"/>
      <c r="T52" s="9"/>
      <c r="U52" s="9"/>
      <c r="V52" s="1"/>
      <c r="W52" s="1"/>
      <c r="AK52" s="1"/>
      <c r="AL52" s="1"/>
      <c r="AM52" s="1"/>
      <c r="AN52" s="1"/>
      <c r="AO52" s="1"/>
    </row>
    <row r="53" spans="1:41" ht="13.5" customHeight="1">
      <c r="A53" s="1"/>
      <c r="B53" s="6">
        <f t="shared" si="10"/>
        <v>48</v>
      </c>
      <c r="C53" s="6">
        <f t="shared" si="11"/>
        <v>1</v>
      </c>
      <c r="D53" s="6">
        <f t="shared" si="12"/>
        <v>48</v>
      </c>
      <c r="E53" s="6">
        <f t="shared" si="13"/>
        <v>0</v>
      </c>
      <c r="F53" s="7">
        <f t="shared" si="9"/>
        <v>48</v>
      </c>
      <c r="G53" s="13" t="s">
        <v>139</v>
      </c>
      <c r="H53" s="22" t="s">
        <v>140</v>
      </c>
      <c r="I53" s="37">
        <v>2000</v>
      </c>
      <c r="J53" s="22" t="s">
        <v>141</v>
      </c>
      <c r="U53" s="1"/>
      <c r="V53" s="16">
        <v>48</v>
      </c>
      <c r="X53" s="1"/>
      <c r="Y53" s="1"/>
      <c r="Z53" s="1"/>
      <c r="AA53" s="1"/>
      <c r="AD53" s="1"/>
      <c r="AE53" s="1"/>
      <c r="AF53" s="1"/>
      <c r="AG53" s="1"/>
      <c r="AK53" s="1"/>
      <c r="AL53" s="1"/>
      <c r="AM53" s="1"/>
      <c r="AN53" s="1"/>
      <c r="AO53" s="1"/>
    </row>
    <row r="54" spans="1:41" ht="13.5" customHeight="1">
      <c r="A54" s="1"/>
      <c r="B54" s="6">
        <f t="shared" si="10"/>
        <v>48</v>
      </c>
      <c r="C54" s="6">
        <f t="shared" si="11"/>
        <v>1</v>
      </c>
      <c r="D54" s="6">
        <f t="shared" si="12"/>
        <v>48</v>
      </c>
      <c r="E54" s="6">
        <f t="shared" si="13"/>
        <v>0</v>
      </c>
      <c r="F54" s="7">
        <f t="shared" si="9"/>
        <v>48</v>
      </c>
      <c r="G54" s="13" t="s">
        <v>246</v>
      </c>
      <c r="H54" s="22" t="s">
        <v>59</v>
      </c>
      <c r="I54" s="13">
        <v>2000</v>
      </c>
      <c r="J54" s="22" t="s">
        <v>247</v>
      </c>
      <c r="AC54" s="16">
        <v>48</v>
      </c>
      <c r="AK54" s="1"/>
      <c r="AL54" s="1"/>
      <c r="AM54" s="1"/>
      <c r="AN54" s="1"/>
      <c r="AO54" s="1"/>
    </row>
    <row r="55" spans="1:45" ht="13.5" customHeight="1">
      <c r="A55" s="1"/>
      <c r="B55" s="6">
        <f t="shared" si="10"/>
        <v>48</v>
      </c>
      <c r="C55" s="6">
        <f t="shared" si="11"/>
        <v>1</v>
      </c>
      <c r="D55" s="6">
        <f t="shared" si="12"/>
        <v>48</v>
      </c>
      <c r="E55" s="6">
        <f t="shared" si="13"/>
        <v>0</v>
      </c>
      <c r="F55" s="7">
        <f t="shared" si="9"/>
        <v>48</v>
      </c>
      <c r="G55" s="8" t="s">
        <v>44</v>
      </c>
      <c r="H55" s="19" t="s">
        <v>45</v>
      </c>
      <c r="I55" s="8">
        <v>2001</v>
      </c>
      <c r="J55" s="24" t="s">
        <v>46</v>
      </c>
      <c r="K55" s="1">
        <v>48</v>
      </c>
      <c r="L55" s="1"/>
      <c r="M55" s="1"/>
      <c r="N55" s="2"/>
      <c r="T55" s="9"/>
      <c r="U55" s="9"/>
      <c r="Y55" s="1"/>
      <c r="Z55" s="9"/>
      <c r="AD55" s="1"/>
      <c r="AE55" s="1"/>
      <c r="AF55" s="1"/>
      <c r="AG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29" ht="13.5" customHeight="1">
      <c r="A56" s="1"/>
      <c r="B56" s="6">
        <f t="shared" si="10"/>
        <v>47</v>
      </c>
      <c r="C56" s="6">
        <f t="shared" si="11"/>
        <v>1</v>
      </c>
      <c r="D56" s="6">
        <f t="shared" si="12"/>
        <v>47</v>
      </c>
      <c r="E56" s="6">
        <f t="shared" si="13"/>
        <v>0</v>
      </c>
      <c r="F56" s="7">
        <f t="shared" si="9"/>
        <v>47</v>
      </c>
      <c r="G56" s="8" t="s">
        <v>47</v>
      </c>
      <c r="H56" s="19" t="s">
        <v>48</v>
      </c>
      <c r="I56" s="8">
        <v>2001</v>
      </c>
      <c r="J56" s="24" t="s">
        <v>49</v>
      </c>
      <c r="K56" s="1">
        <v>47</v>
      </c>
      <c r="L56" s="1"/>
      <c r="M56" s="1"/>
      <c r="N56" s="1"/>
      <c r="O56" s="1"/>
      <c r="P56" s="1"/>
      <c r="Q56" s="1"/>
      <c r="R56" s="1"/>
      <c r="S56" s="1"/>
      <c r="T56" s="9"/>
      <c r="U56" s="9"/>
      <c r="V56" s="1"/>
      <c r="W56" s="1"/>
      <c r="AB56" s="9"/>
      <c r="AC56" s="1"/>
    </row>
    <row r="57" spans="1:39" ht="13.5" customHeight="1">
      <c r="A57" s="1"/>
      <c r="B57" s="6">
        <f t="shared" si="10"/>
        <v>47</v>
      </c>
      <c r="C57" s="6">
        <f t="shared" si="11"/>
        <v>1</v>
      </c>
      <c r="D57" s="6">
        <f t="shared" si="12"/>
        <v>47</v>
      </c>
      <c r="E57" s="6">
        <f t="shared" si="13"/>
        <v>0</v>
      </c>
      <c r="F57" s="7">
        <f t="shared" si="9"/>
        <v>47</v>
      </c>
      <c r="G57" s="58" t="s">
        <v>289</v>
      </c>
      <c r="H57" s="58" t="s">
        <v>285</v>
      </c>
      <c r="I57" s="58">
        <v>2000</v>
      </c>
      <c r="J57" s="58" t="s">
        <v>290</v>
      </c>
      <c r="AK57" s="1"/>
      <c r="AM57" s="11">
        <v>47</v>
      </c>
    </row>
    <row r="58" spans="1:41" ht="13.5" customHeight="1">
      <c r="A58" s="1"/>
      <c r="B58" s="6">
        <f t="shared" si="10"/>
        <v>47</v>
      </c>
      <c r="C58" s="6">
        <f t="shared" si="11"/>
        <v>1</v>
      </c>
      <c r="D58" s="6">
        <f t="shared" si="12"/>
        <v>47</v>
      </c>
      <c r="E58" s="6">
        <f t="shared" si="13"/>
        <v>0</v>
      </c>
      <c r="F58" s="7">
        <f t="shared" si="9"/>
        <v>47</v>
      </c>
      <c r="G58" s="19" t="s">
        <v>157</v>
      </c>
      <c r="H58" s="22"/>
      <c r="I58" s="19">
        <v>1</v>
      </c>
      <c r="J58" s="19" t="s">
        <v>158</v>
      </c>
      <c r="O58" s="11">
        <v>47</v>
      </c>
      <c r="X58" s="1"/>
      <c r="AK58" s="1"/>
      <c r="AL58" s="1"/>
      <c r="AM58" s="1"/>
      <c r="AN58" s="1"/>
      <c r="AO58" s="1"/>
    </row>
    <row r="59" spans="1:27" ht="13.5" customHeight="1">
      <c r="A59" s="1"/>
      <c r="B59" s="6">
        <f t="shared" si="10"/>
        <v>47</v>
      </c>
      <c r="C59" s="6">
        <f t="shared" si="11"/>
        <v>1</v>
      </c>
      <c r="D59" s="6">
        <f t="shared" si="12"/>
        <v>47</v>
      </c>
      <c r="E59" s="6">
        <f t="shared" si="13"/>
        <v>0</v>
      </c>
      <c r="F59" s="7">
        <f t="shared" si="9"/>
        <v>47</v>
      </c>
      <c r="G59" s="17" t="s">
        <v>129</v>
      </c>
      <c r="H59" s="23" t="s">
        <v>130</v>
      </c>
      <c r="I59" s="18">
        <v>2000</v>
      </c>
      <c r="J59" s="23" t="s">
        <v>131</v>
      </c>
      <c r="R59" s="11">
        <v>47</v>
      </c>
      <c r="T59" s="9"/>
      <c r="U59" s="9"/>
      <c r="AA59" s="1"/>
    </row>
    <row r="60" spans="1:36" ht="13.5" customHeight="1">
      <c r="A60" s="1"/>
      <c r="B60" s="6">
        <f t="shared" si="10"/>
        <v>47</v>
      </c>
      <c r="C60" s="6">
        <f t="shared" si="11"/>
        <v>1</v>
      </c>
      <c r="D60" s="6">
        <f t="shared" si="12"/>
        <v>47</v>
      </c>
      <c r="E60" s="6">
        <f t="shared" si="13"/>
        <v>0</v>
      </c>
      <c r="F60" s="7">
        <f t="shared" si="9"/>
        <v>47</v>
      </c>
      <c r="G60" s="50" t="s">
        <v>280</v>
      </c>
      <c r="H60" s="50" t="s">
        <v>281</v>
      </c>
      <c r="I60" s="51">
        <v>2000</v>
      </c>
      <c r="J60" s="51"/>
      <c r="AJ60" s="11">
        <v>47</v>
      </c>
    </row>
    <row r="61" spans="1:26" ht="13.5" customHeight="1">
      <c r="A61" s="1"/>
      <c r="B61" s="6">
        <f t="shared" si="10"/>
        <v>47</v>
      </c>
      <c r="C61" s="6">
        <f t="shared" si="11"/>
        <v>1</v>
      </c>
      <c r="D61" s="6">
        <f t="shared" si="12"/>
        <v>47</v>
      </c>
      <c r="E61" s="6">
        <f t="shared" si="13"/>
        <v>0</v>
      </c>
      <c r="F61" s="7">
        <f t="shared" si="9"/>
        <v>47</v>
      </c>
      <c r="G61" s="38" t="s">
        <v>169</v>
      </c>
      <c r="H61" s="39" t="s">
        <v>170</v>
      </c>
      <c r="I61" s="38">
        <v>2001</v>
      </c>
      <c r="J61" s="39" t="s">
        <v>171</v>
      </c>
      <c r="T61" s="11">
        <v>47</v>
      </c>
      <c r="V61" s="16"/>
      <c r="X61" s="1"/>
      <c r="Y61" s="1"/>
      <c r="Z61" s="1"/>
    </row>
    <row r="62" spans="1:41" ht="13.5" customHeight="1">
      <c r="A62" s="1"/>
      <c r="B62" s="6">
        <f t="shared" si="10"/>
        <v>47</v>
      </c>
      <c r="C62" s="6">
        <f t="shared" si="11"/>
        <v>1</v>
      </c>
      <c r="D62" s="6">
        <f t="shared" si="12"/>
        <v>47</v>
      </c>
      <c r="E62" s="6">
        <f t="shared" si="13"/>
        <v>0</v>
      </c>
      <c r="F62" s="7">
        <f t="shared" si="9"/>
        <v>47</v>
      </c>
      <c r="G62" s="50" t="s">
        <v>277</v>
      </c>
      <c r="H62" s="50" t="s">
        <v>114</v>
      </c>
      <c r="I62" s="56" t="s">
        <v>270</v>
      </c>
      <c r="J62" s="57" t="s">
        <v>273</v>
      </c>
      <c r="U62" s="16"/>
      <c r="Y62" s="1"/>
      <c r="Z62" s="1"/>
      <c r="AB62" s="9"/>
      <c r="AI62" s="11">
        <v>47</v>
      </c>
      <c r="AK62" s="1"/>
      <c r="AL62" s="1"/>
      <c r="AM62" s="1"/>
      <c r="AN62" s="1"/>
      <c r="AO62" s="1"/>
    </row>
    <row r="63" spans="1:45" ht="13.5" customHeight="1">
      <c r="A63" s="1"/>
      <c r="B63" s="6">
        <f t="shared" si="10"/>
        <v>47</v>
      </c>
      <c r="C63" s="6">
        <f t="shared" si="11"/>
        <v>1</v>
      </c>
      <c r="D63" s="6">
        <f t="shared" si="12"/>
        <v>47</v>
      </c>
      <c r="E63" s="6">
        <f t="shared" si="13"/>
        <v>0</v>
      </c>
      <c r="F63" s="7">
        <f t="shared" si="9"/>
        <v>47</v>
      </c>
      <c r="G63" s="13" t="s">
        <v>262</v>
      </c>
      <c r="H63" s="22" t="s">
        <v>52</v>
      </c>
      <c r="I63" s="14">
        <v>2001</v>
      </c>
      <c r="J63" s="14"/>
      <c r="AE63" s="11">
        <v>47</v>
      </c>
      <c r="AP63" s="1"/>
      <c r="AQ63" s="1"/>
      <c r="AR63" s="1"/>
      <c r="AS63" s="1"/>
    </row>
    <row r="64" spans="1:27" ht="13.5" customHeight="1">
      <c r="A64" s="1"/>
      <c r="B64" s="6">
        <f t="shared" si="10"/>
        <v>47</v>
      </c>
      <c r="C64" s="6">
        <f t="shared" si="11"/>
        <v>1</v>
      </c>
      <c r="D64" s="6">
        <f t="shared" si="12"/>
        <v>47</v>
      </c>
      <c r="E64" s="6">
        <f t="shared" si="13"/>
        <v>0</v>
      </c>
      <c r="F64" s="7">
        <f t="shared" si="9"/>
        <v>47</v>
      </c>
      <c r="G64" s="4" t="s">
        <v>62</v>
      </c>
      <c r="H64" s="19" t="s">
        <v>63</v>
      </c>
      <c r="I64" s="4" t="s">
        <v>57</v>
      </c>
      <c r="J64" s="25"/>
      <c r="K64" s="1"/>
      <c r="L64" s="1">
        <v>47</v>
      </c>
      <c r="M64" s="1"/>
      <c r="N64" s="1"/>
      <c r="T64" s="9"/>
      <c r="U64" s="9"/>
      <c r="AA64" s="1"/>
    </row>
    <row r="65" spans="1:26" ht="13.5" customHeight="1">
      <c r="A65" s="1"/>
      <c r="B65" s="6">
        <f t="shared" si="10"/>
        <v>47</v>
      </c>
      <c r="C65" s="6">
        <f t="shared" si="11"/>
        <v>1</v>
      </c>
      <c r="D65" s="6">
        <f t="shared" si="12"/>
        <v>47</v>
      </c>
      <c r="E65" s="6">
        <f t="shared" si="13"/>
        <v>0</v>
      </c>
      <c r="F65" s="7">
        <f t="shared" si="9"/>
        <v>47</v>
      </c>
      <c r="G65" s="13" t="s">
        <v>190</v>
      </c>
      <c r="H65" s="22" t="s">
        <v>191</v>
      </c>
      <c r="I65" s="14">
        <v>2000</v>
      </c>
      <c r="J65" s="14" t="s">
        <v>192</v>
      </c>
      <c r="X65" s="16">
        <v>47</v>
      </c>
      <c r="Y65" s="1"/>
      <c r="Z65" s="1"/>
    </row>
    <row r="66" spans="1:21" ht="13.5" customHeight="1">
      <c r="A66" s="1"/>
      <c r="B66" s="6">
        <f t="shared" si="10"/>
        <v>47</v>
      </c>
      <c r="C66" s="6">
        <f t="shared" si="11"/>
        <v>1</v>
      </c>
      <c r="D66" s="6">
        <f t="shared" si="12"/>
        <v>47</v>
      </c>
      <c r="E66" s="6">
        <f t="shared" si="13"/>
        <v>0</v>
      </c>
      <c r="F66" s="7">
        <f t="shared" si="9"/>
        <v>47</v>
      </c>
      <c r="G66" s="13" t="s">
        <v>100</v>
      </c>
      <c r="H66" s="22" t="s">
        <v>101</v>
      </c>
      <c r="I66" s="14">
        <v>2000</v>
      </c>
      <c r="J66" s="14" t="s">
        <v>102</v>
      </c>
      <c r="S66" s="11">
        <v>47</v>
      </c>
      <c r="T66" s="9"/>
      <c r="U66" s="9"/>
    </row>
    <row r="67" spans="1:25" ht="13.5" customHeight="1">
      <c r="A67" s="1"/>
      <c r="B67" s="6">
        <f t="shared" si="10"/>
        <v>47</v>
      </c>
      <c r="C67" s="6">
        <f t="shared" si="11"/>
        <v>1</v>
      </c>
      <c r="D67" s="6">
        <f t="shared" si="12"/>
        <v>47</v>
      </c>
      <c r="E67" s="6">
        <f t="shared" si="13"/>
        <v>0</v>
      </c>
      <c r="F67" s="7">
        <f t="shared" si="9"/>
        <v>47</v>
      </c>
      <c r="G67" s="13" t="s">
        <v>217</v>
      </c>
      <c r="H67" s="22" t="s">
        <v>69</v>
      </c>
      <c r="I67" s="14">
        <v>2000</v>
      </c>
      <c r="J67" s="14" t="s">
        <v>35</v>
      </c>
      <c r="X67" s="16"/>
      <c r="Y67" s="16">
        <v>47</v>
      </c>
    </row>
    <row r="68" spans="1:45" ht="13.5" customHeight="1">
      <c r="A68" s="1"/>
      <c r="B68" s="16">
        <f t="shared" si="10"/>
        <v>47</v>
      </c>
      <c r="C68" s="16">
        <f t="shared" si="11"/>
        <v>1</v>
      </c>
      <c r="D68" s="16">
        <f t="shared" si="12"/>
        <v>47</v>
      </c>
      <c r="E68" s="16">
        <f t="shared" si="13"/>
        <v>0</v>
      </c>
      <c r="F68" s="7">
        <f t="shared" si="9"/>
        <v>47</v>
      </c>
      <c r="G68" s="13" t="s">
        <v>225</v>
      </c>
      <c r="H68" s="22" t="s">
        <v>226</v>
      </c>
      <c r="I68" s="14">
        <v>2001</v>
      </c>
      <c r="J68" s="14" t="s">
        <v>227</v>
      </c>
      <c r="AA68" s="11">
        <v>47</v>
      </c>
      <c r="AP68" s="1"/>
      <c r="AQ68" s="1"/>
      <c r="AR68" s="1"/>
      <c r="AS68" s="1"/>
    </row>
    <row r="69" spans="1:29" ht="13.5" customHeight="1">
      <c r="A69" s="1"/>
      <c r="B69" s="6">
        <f t="shared" si="10"/>
        <v>46</v>
      </c>
      <c r="C69" s="6">
        <f t="shared" si="11"/>
        <v>1</v>
      </c>
      <c r="D69" s="6">
        <f t="shared" si="12"/>
        <v>46</v>
      </c>
      <c r="E69" s="6">
        <f t="shared" si="13"/>
        <v>0</v>
      </c>
      <c r="F69" s="7">
        <f aca="true" t="shared" si="14" ref="F69:F100">D69+E69</f>
        <v>46</v>
      </c>
      <c r="G69" s="42" t="s">
        <v>152</v>
      </c>
      <c r="H69" s="42" t="s">
        <v>153</v>
      </c>
      <c r="I69" s="42"/>
      <c r="J69" s="42" t="s">
        <v>154</v>
      </c>
      <c r="U69" s="41">
        <v>46</v>
      </c>
      <c r="X69" s="1"/>
      <c r="Y69" s="1"/>
      <c r="Z69" s="1"/>
      <c r="AB69" s="9"/>
      <c r="AC69" s="1"/>
    </row>
    <row r="70" spans="1:41" ht="13.5" customHeight="1">
      <c r="A70" s="1"/>
      <c r="B70" s="6">
        <f t="shared" si="10"/>
        <v>46</v>
      </c>
      <c r="C70" s="6">
        <f t="shared" si="11"/>
        <v>1</v>
      </c>
      <c r="D70" s="6">
        <f t="shared" si="12"/>
        <v>46</v>
      </c>
      <c r="E70" s="6">
        <f t="shared" si="13"/>
        <v>0</v>
      </c>
      <c r="F70" s="7">
        <f t="shared" si="14"/>
        <v>46</v>
      </c>
      <c r="G70" s="13" t="s">
        <v>263</v>
      </c>
      <c r="H70" s="22" t="s">
        <v>224</v>
      </c>
      <c r="I70" s="14">
        <v>2001</v>
      </c>
      <c r="J70" s="14" t="s">
        <v>264</v>
      </c>
      <c r="AE70" s="11">
        <v>46</v>
      </c>
      <c r="AK70" s="1"/>
      <c r="AL70" s="1"/>
      <c r="AM70" s="1"/>
      <c r="AN70" s="1"/>
      <c r="AO70" s="1"/>
    </row>
    <row r="71" spans="1:29" ht="13.5" customHeight="1">
      <c r="A71" s="1"/>
      <c r="B71" s="6">
        <f t="shared" si="10"/>
        <v>46</v>
      </c>
      <c r="C71" s="6">
        <f t="shared" si="11"/>
        <v>1</v>
      </c>
      <c r="D71" s="6">
        <f t="shared" si="12"/>
        <v>46</v>
      </c>
      <c r="E71" s="6">
        <f t="shared" si="13"/>
        <v>0</v>
      </c>
      <c r="F71" s="7">
        <f t="shared" si="14"/>
        <v>46</v>
      </c>
      <c r="G71" s="14" t="s">
        <v>235</v>
      </c>
      <c r="H71" s="22" t="s">
        <v>236</v>
      </c>
      <c r="I71" s="14">
        <v>2001</v>
      </c>
      <c r="J71" s="14" t="s">
        <v>237</v>
      </c>
      <c r="U71" s="16"/>
      <c r="X71" s="16"/>
      <c r="Y71" s="16"/>
      <c r="AA71" s="16"/>
      <c r="AB71" s="16">
        <v>46</v>
      </c>
      <c r="AC71" s="1"/>
    </row>
    <row r="72" spans="1:45" ht="13.5" customHeight="1">
      <c r="A72" s="1"/>
      <c r="B72" s="6">
        <f t="shared" si="10"/>
        <v>46</v>
      </c>
      <c r="C72" s="6">
        <f t="shared" si="11"/>
        <v>1</v>
      </c>
      <c r="D72" s="6">
        <f t="shared" si="12"/>
        <v>46</v>
      </c>
      <c r="E72" s="6">
        <f t="shared" si="13"/>
        <v>0</v>
      </c>
      <c r="F72" s="7">
        <f t="shared" si="14"/>
        <v>46</v>
      </c>
      <c r="G72" s="13" t="s">
        <v>103</v>
      </c>
      <c r="H72" s="22" t="s">
        <v>104</v>
      </c>
      <c r="I72" s="14">
        <v>2001</v>
      </c>
      <c r="J72" s="14" t="s">
        <v>105</v>
      </c>
      <c r="S72" s="1">
        <v>46</v>
      </c>
      <c r="T72" s="9"/>
      <c r="U72" s="9"/>
      <c r="AP72" s="1"/>
      <c r="AQ72" s="1"/>
      <c r="AR72" s="1"/>
      <c r="AS72" s="1"/>
    </row>
    <row r="73" spans="1:24" ht="13.5" customHeight="1">
      <c r="A73" s="1"/>
      <c r="B73" s="6">
        <f t="shared" si="10"/>
        <v>46</v>
      </c>
      <c r="C73" s="6">
        <f t="shared" si="11"/>
        <v>1</v>
      </c>
      <c r="D73" s="6">
        <f t="shared" si="12"/>
        <v>46</v>
      </c>
      <c r="E73" s="6">
        <f t="shared" si="13"/>
        <v>0</v>
      </c>
      <c r="F73" s="7">
        <f t="shared" si="14"/>
        <v>46</v>
      </c>
      <c r="G73" s="13" t="s">
        <v>145</v>
      </c>
      <c r="H73" s="22" t="s">
        <v>143</v>
      </c>
      <c r="I73" s="37">
        <v>2000</v>
      </c>
      <c r="J73" s="22" t="s">
        <v>146</v>
      </c>
      <c r="V73" s="16">
        <v>46</v>
      </c>
      <c r="X73" s="1"/>
    </row>
    <row r="74" spans="1:41" ht="13.5" customHeight="1">
      <c r="A74" s="1"/>
      <c r="B74" s="6">
        <f t="shared" si="10"/>
        <v>46</v>
      </c>
      <c r="C74" s="6">
        <f t="shared" si="11"/>
        <v>1</v>
      </c>
      <c r="D74" s="6">
        <f t="shared" si="12"/>
        <v>46</v>
      </c>
      <c r="E74" s="6">
        <f t="shared" si="13"/>
        <v>0</v>
      </c>
      <c r="F74" s="7">
        <f t="shared" si="14"/>
        <v>46</v>
      </c>
      <c r="G74" s="46" t="s">
        <v>252</v>
      </c>
      <c r="H74" s="46" t="s">
        <v>253</v>
      </c>
      <c r="I74" s="47">
        <v>13</v>
      </c>
      <c r="J74" s="46" t="s">
        <v>254</v>
      </c>
      <c r="AD74" s="11">
        <v>46</v>
      </c>
      <c r="AK74" s="1"/>
      <c r="AL74" s="1"/>
      <c r="AM74" s="1"/>
      <c r="AN74" s="1"/>
      <c r="AO74" s="1"/>
    </row>
    <row r="75" spans="1:35" ht="13.5" customHeight="1">
      <c r="A75" s="1"/>
      <c r="B75" s="6">
        <f t="shared" si="10"/>
        <v>46</v>
      </c>
      <c r="C75" s="6">
        <f t="shared" si="11"/>
        <v>1</v>
      </c>
      <c r="D75" s="6">
        <f t="shared" si="12"/>
        <v>46</v>
      </c>
      <c r="E75" s="6">
        <f t="shared" si="13"/>
        <v>0</v>
      </c>
      <c r="F75" s="7">
        <f t="shared" si="14"/>
        <v>46</v>
      </c>
      <c r="G75" s="50" t="s">
        <v>278</v>
      </c>
      <c r="H75" s="50" t="s">
        <v>274</v>
      </c>
      <c r="I75" s="56" t="s">
        <v>271</v>
      </c>
      <c r="J75" s="57" t="s">
        <v>273</v>
      </c>
      <c r="AI75" s="11">
        <v>46</v>
      </c>
    </row>
    <row r="76" spans="1:45" ht="13.5" customHeight="1">
      <c r="A76" s="1"/>
      <c r="B76" s="6">
        <f t="shared" si="10"/>
        <v>46</v>
      </c>
      <c r="C76" s="6">
        <f t="shared" si="11"/>
        <v>1</v>
      </c>
      <c r="D76" s="6">
        <f t="shared" si="12"/>
        <v>46</v>
      </c>
      <c r="E76" s="6">
        <f t="shared" si="13"/>
        <v>0</v>
      </c>
      <c r="F76" s="7">
        <f t="shared" si="14"/>
        <v>46</v>
      </c>
      <c r="G76" s="38" t="s">
        <v>172</v>
      </c>
      <c r="H76" s="39" t="s">
        <v>173</v>
      </c>
      <c r="I76" s="38">
        <v>2001</v>
      </c>
      <c r="J76" s="39" t="s">
        <v>171</v>
      </c>
      <c r="T76" s="11">
        <v>46</v>
      </c>
      <c r="U76" s="41"/>
      <c r="AP76" s="1"/>
      <c r="AQ76" s="1"/>
      <c r="AR76" s="1"/>
      <c r="AS76" s="1"/>
    </row>
    <row r="77" spans="1:25" ht="13.5" customHeight="1">
      <c r="A77" s="1"/>
      <c r="B77" s="16">
        <f aca="true" t="shared" si="15" ref="B77:B108">SUM(K77:AS77)</f>
        <v>46</v>
      </c>
      <c r="C77" s="16">
        <f aca="true" t="shared" si="16" ref="C77:C108">COUNT(K77:AS77)</f>
        <v>1</v>
      </c>
      <c r="D77" s="16">
        <f aca="true" t="shared" si="17" ref="D77:D108">IF(COUNT(K77:AT77)&gt;0,LARGE(K77:AT77,1),0)+IF(COUNT(K77:AT77)&gt;1,LARGE(K77:AT77,2),0)+IF(COUNT(K77:AT77)&gt;2,LARGE(K77:AT77,3),0)+IF(COUNT(K77:AT77)&gt;3,LARGE(K77:AT77,4),0)+IF(COUNT(K77:AT77)&gt;4,LARGE(K77:AT77,5),0)+IF(COUNT(K77:AT77)&gt;5,LARGE(K77:AT77,6),0)+IF(COUNT(K77:AT77)&gt;6,LARGE(K77:AT77,7),0)</f>
        <v>46</v>
      </c>
      <c r="E77" s="16">
        <f aca="true" t="shared" si="18" ref="E77:E108">IF(COUNT(K77:AT77)&lt;11,IF(COUNT(K77:AT77)&gt;6,(COUNT(K77:AT77)-7),0)*20,80)</f>
        <v>0</v>
      </c>
      <c r="F77" s="16">
        <f t="shared" si="14"/>
        <v>46</v>
      </c>
      <c r="G77" s="13" t="s">
        <v>218</v>
      </c>
      <c r="H77" s="22" t="s">
        <v>219</v>
      </c>
      <c r="I77" s="14">
        <v>2001</v>
      </c>
      <c r="J77" s="14" t="s">
        <v>35</v>
      </c>
      <c r="Y77" s="16">
        <v>46</v>
      </c>
    </row>
    <row r="78" spans="1:41" ht="13.5" customHeight="1">
      <c r="A78" s="1"/>
      <c r="B78" s="6">
        <f t="shared" si="15"/>
        <v>45</v>
      </c>
      <c r="C78" s="6">
        <f t="shared" si="16"/>
        <v>1</v>
      </c>
      <c r="D78" s="6">
        <f t="shared" si="17"/>
        <v>45</v>
      </c>
      <c r="E78" s="6">
        <f t="shared" si="18"/>
        <v>0</v>
      </c>
      <c r="F78" s="7">
        <f t="shared" si="14"/>
        <v>45</v>
      </c>
      <c r="G78" s="50" t="s">
        <v>279</v>
      </c>
      <c r="H78" s="50" t="s">
        <v>275</v>
      </c>
      <c r="I78" s="56" t="s">
        <v>270</v>
      </c>
      <c r="J78" s="57" t="s">
        <v>273</v>
      </c>
      <c r="AI78" s="11">
        <v>45</v>
      </c>
      <c r="AK78" s="1"/>
      <c r="AL78" s="1"/>
      <c r="AM78" s="1"/>
      <c r="AN78" s="1"/>
      <c r="AO78" s="1"/>
    </row>
    <row r="79" spans="1:24" ht="13.5" customHeight="1">
      <c r="A79" s="1"/>
      <c r="B79" s="6">
        <f t="shared" si="15"/>
        <v>45</v>
      </c>
      <c r="C79" s="6">
        <f t="shared" si="16"/>
        <v>1</v>
      </c>
      <c r="D79" s="6">
        <f t="shared" si="17"/>
        <v>45</v>
      </c>
      <c r="E79" s="6">
        <f t="shared" si="18"/>
        <v>0</v>
      </c>
      <c r="F79" s="7">
        <f t="shared" si="14"/>
        <v>45</v>
      </c>
      <c r="G79" s="38" t="s">
        <v>174</v>
      </c>
      <c r="H79" s="39" t="s">
        <v>175</v>
      </c>
      <c r="I79" s="38">
        <v>2001</v>
      </c>
      <c r="J79" s="39" t="s">
        <v>171</v>
      </c>
      <c r="T79" s="11">
        <v>45</v>
      </c>
      <c r="X79" s="1"/>
    </row>
    <row r="80" spans="1:24" ht="13.5" customHeight="1">
      <c r="A80" s="1"/>
      <c r="B80" s="6">
        <f t="shared" si="15"/>
        <v>45</v>
      </c>
      <c r="C80" s="6">
        <f t="shared" si="16"/>
        <v>1</v>
      </c>
      <c r="D80" s="6">
        <f t="shared" si="17"/>
        <v>45</v>
      </c>
      <c r="E80" s="6">
        <f t="shared" si="18"/>
        <v>0</v>
      </c>
      <c r="F80" s="7">
        <f t="shared" si="14"/>
        <v>45</v>
      </c>
      <c r="G80" s="13" t="s">
        <v>194</v>
      </c>
      <c r="H80" s="22" t="s">
        <v>195</v>
      </c>
      <c r="I80" s="14">
        <v>2001</v>
      </c>
      <c r="J80" s="14" t="s">
        <v>196</v>
      </c>
      <c r="X80" s="16">
        <v>45</v>
      </c>
    </row>
    <row r="81" spans="1:39" ht="13.5" customHeight="1">
      <c r="A81" s="1"/>
      <c r="B81" s="6">
        <f t="shared" si="15"/>
        <v>45</v>
      </c>
      <c r="C81" s="6">
        <f t="shared" si="16"/>
        <v>1</v>
      </c>
      <c r="D81" s="6">
        <f t="shared" si="17"/>
        <v>45</v>
      </c>
      <c r="E81" s="6">
        <f t="shared" si="18"/>
        <v>0</v>
      </c>
      <c r="F81" s="7">
        <f t="shared" si="14"/>
        <v>45</v>
      </c>
      <c r="G81" s="58" t="s">
        <v>289</v>
      </c>
      <c r="H81" s="58" t="s">
        <v>143</v>
      </c>
      <c r="I81" s="58">
        <v>2001</v>
      </c>
      <c r="J81" s="58" t="s">
        <v>290</v>
      </c>
      <c r="AM81" s="11">
        <v>45</v>
      </c>
    </row>
    <row r="82" spans="1:15" ht="13.5" customHeight="1">
      <c r="A82" s="1"/>
      <c r="B82" s="6">
        <f t="shared" si="15"/>
        <v>45</v>
      </c>
      <c r="C82" s="6">
        <f t="shared" si="16"/>
        <v>1</v>
      </c>
      <c r="D82" s="6">
        <f t="shared" si="17"/>
        <v>45</v>
      </c>
      <c r="E82" s="6">
        <f t="shared" si="18"/>
        <v>0</v>
      </c>
      <c r="F82" s="7">
        <f t="shared" si="14"/>
        <v>45</v>
      </c>
      <c r="G82" s="19" t="s">
        <v>159</v>
      </c>
      <c r="H82" s="22"/>
      <c r="I82" s="19">
        <v>1</v>
      </c>
      <c r="J82" s="19" t="s">
        <v>158</v>
      </c>
      <c r="O82" s="11">
        <v>45</v>
      </c>
    </row>
    <row r="83" spans="1:41" ht="13.5" customHeight="1">
      <c r="A83" s="1"/>
      <c r="B83" s="16">
        <f t="shared" si="15"/>
        <v>45</v>
      </c>
      <c r="C83" s="16">
        <f t="shared" si="16"/>
        <v>1</v>
      </c>
      <c r="D83" s="16">
        <f t="shared" si="17"/>
        <v>45</v>
      </c>
      <c r="E83" s="16">
        <f t="shared" si="18"/>
        <v>0</v>
      </c>
      <c r="F83" s="7">
        <f t="shared" si="14"/>
        <v>45</v>
      </c>
      <c r="G83" s="13" t="s">
        <v>228</v>
      </c>
      <c r="H83" s="22" t="s">
        <v>229</v>
      </c>
      <c r="I83" s="14">
        <v>2000</v>
      </c>
      <c r="J83" s="14"/>
      <c r="AA83" s="11">
        <v>45</v>
      </c>
      <c r="AK83" s="1"/>
      <c r="AL83" s="1"/>
      <c r="AM83" s="1"/>
      <c r="AN83" s="1"/>
      <c r="AO83" s="1"/>
    </row>
    <row r="84" spans="1:21" ht="13.5" customHeight="1">
      <c r="A84" s="1"/>
      <c r="B84" s="6">
        <f t="shared" si="15"/>
        <v>45</v>
      </c>
      <c r="C84" s="6">
        <f t="shared" si="16"/>
        <v>1</v>
      </c>
      <c r="D84" s="6">
        <f t="shared" si="17"/>
        <v>45</v>
      </c>
      <c r="E84" s="6">
        <f t="shared" si="18"/>
        <v>0</v>
      </c>
      <c r="F84" s="7">
        <f t="shared" si="14"/>
        <v>45</v>
      </c>
      <c r="G84" s="13" t="s">
        <v>106</v>
      </c>
      <c r="H84" s="22" t="s">
        <v>107</v>
      </c>
      <c r="I84" s="14">
        <v>2001</v>
      </c>
      <c r="J84" s="14" t="s">
        <v>108</v>
      </c>
      <c r="S84" s="11">
        <v>45</v>
      </c>
      <c r="T84" s="9"/>
      <c r="U84" s="9"/>
    </row>
    <row r="85" spans="1:28" ht="13.5" customHeight="1">
      <c r="A85" s="1"/>
      <c r="B85" s="16">
        <f t="shared" si="15"/>
        <v>44</v>
      </c>
      <c r="C85" s="16">
        <f t="shared" si="16"/>
        <v>1</v>
      </c>
      <c r="D85" s="16">
        <f t="shared" si="17"/>
        <v>44</v>
      </c>
      <c r="E85" s="16">
        <f t="shared" si="18"/>
        <v>0</v>
      </c>
      <c r="F85" s="16">
        <f t="shared" si="14"/>
        <v>44</v>
      </c>
      <c r="G85" s="13" t="s">
        <v>220</v>
      </c>
      <c r="H85" s="22" t="s">
        <v>170</v>
      </c>
      <c r="I85" s="14">
        <v>2001</v>
      </c>
      <c r="J85" s="14" t="s">
        <v>35</v>
      </c>
      <c r="Y85" s="16">
        <v>44</v>
      </c>
      <c r="AB85" s="9"/>
    </row>
    <row r="86" spans="1:23" ht="13.5" customHeight="1">
      <c r="A86" s="1"/>
      <c r="B86" s="6">
        <f t="shared" si="15"/>
        <v>44</v>
      </c>
      <c r="C86" s="6">
        <f t="shared" si="16"/>
        <v>1</v>
      </c>
      <c r="D86" s="6">
        <f t="shared" si="17"/>
        <v>44</v>
      </c>
      <c r="E86" s="6">
        <f t="shared" si="18"/>
        <v>0</v>
      </c>
      <c r="F86" s="7">
        <f t="shared" si="14"/>
        <v>44</v>
      </c>
      <c r="G86" s="4" t="s">
        <v>68</v>
      </c>
      <c r="H86" s="19" t="s">
        <v>69</v>
      </c>
      <c r="I86" s="4" t="s">
        <v>57</v>
      </c>
      <c r="J86" s="25"/>
      <c r="K86" s="1"/>
      <c r="L86" s="1">
        <v>44</v>
      </c>
      <c r="M86" s="1"/>
      <c r="N86" s="2"/>
      <c r="O86" s="1"/>
      <c r="P86" s="1"/>
      <c r="Q86" s="1"/>
      <c r="R86" s="1"/>
      <c r="S86" s="1"/>
      <c r="V86" s="1"/>
      <c r="W86" s="1"/>
    </row>
    <row r="87" spans="1:24" ht="13.5" customHeight="1">
      <c r="A87" s="1"/>
      <c r="B87" s="6">
        <f t="shared" si="15"/>
        <v>44</v>
      </c>
      <c r="C87" s="6">
        <f t="shared" si="16"/>
        <v>1</v>
      </c>
      <c r="D87" s="6">
        <f t="shared" si="17"/>
        <v>44</v>
      </c>
      <c r="E87" s="6">
        <f t="shared" si="18"/>
        <v>0</v>
      </c>
      <c r="F87" s="7">
        <f t="shared" si="14"/>
        <v>44</v>
      </c>
      <c r="G87" s="13" t="s">
        <v>197</v>
      </c>
      <c r="H87" s="22" t="s">
        <v>198</v>
      </c>
      <c r="I87" s="14">
        <v>2000</v>
      </c>
      <c r="J87" s="14"/>
      <c r="X87" s="16">
        <v>44</v>
      </c>
    </row>
    <row r="88" spans="1:45" ht="13.5" customHeight="1">
      <c r="A88" s="1"/>
      <c r="B88" s="6">
        <f t="shared" si="15"/>
        <v>44</v>
      </c>
      <c r="C88" s="6">
        <f t="shared" si="16"/>
        <v>1</v>
      </c>
      <c r="D88" s="6">
        <f t="shared" si="17"/>
        <v>44</v>
      </c>
      <c r="E88" s="6">
        <f t="shared" si="18"/>
        <v>0</v>
      </c>
      <c r="F88" s="7">
        <f t="shared" si="14"/>
        <v>44</v>
      </c>
      <c r="G88" s="13" t="s">
        <v>109</v>
      </c>
      <c r="H88" s="22" t="s">
        <v>110</v>
      </c>
      <c r="I88" s="14">
        <v>2001</v>
      </c>
      <c r="J88" s="14" t="s">
        <v>111</v>
      </c>
      <c r="S88" s="1">
        <v>44</v>
      </c>
      <c r="AP88" s="1"/>
      <c r="AQ88" s="1"/>
      <c r="AR88" s="1"/>
      <c r="AS88" s="1"/>
    </row>
    <row r="89" spans="1:39" ht="13.5" customHeight="1">
      <c r="A89" s="1"/>
      <c r="B89" s="6">
        <f t="shared" si="15"/>
        <v>44</v>
      </c>
      <c r="C89" s="6">
        <f t="shared" si="16"/>
        <v>1</v>
      </c>
      <c r="D89" s="6">
        <f t="shared" si="17"/>
        <v>44</v>
      </c>
      <c r="E89" s="6">
        <f t="shared" si="18"/>
        <v>0</v>
      </c>
      <c r="F89" s="7">
        <f t="shared" si="14"/>
        <v>44</v>
      </c>
      <c r="G89" s="58" t="s">
        <v>289</v>
      </c>
      <c r="H89" s="58" t="s">
        <v>170</v>
      </c>
      <c r="I89" s="58">
        <v>2001</v>
      </c>
      <c r="J89" s="58" t="s">
        <v>290</v>
      </c>
      <c r="AM89" s="11">
        <v>44</v>
      </c>
    </row>
    <row r="90" spans="1:30" ht="13.5" customHeight="1">
      <c r="A90" s="1"/>
      <c r="B90" s="6">
        <f t="shared" si="15"/>
        <v>44</v>
      </c>
      <c r="C90" s="6">
        <f t="shared" si="16"/>
        <v>1</v>
      </c>
      <c r="D90" s="6">
        <f t="shared" si="17"/>
        <v>44</v>
      </c>
      <c r="E90" s="6">
        <f t="shared" si="18"/>
        <v>0</v>
      </c>
      <c r="F90" s="7">
        <f t="shared" si="14"/>
        <v>44</v>
      </c>
      <c r="G90" s="46" t="s">
        <v>255</v>
      </c>
      <c r="H90" s="46" t="s">
        <v>122</v>
      </c>
      <c r="I90" s="47">
        <v>13</v>
      </c>
      <c r="J90" s="46" t="s">
        <v>251</v>
      </c>
      <c r="AD90" s="11">
        <v>44</v>
      </c>
    </row>
    <row r="91" spans="1:27" ht="13.5" customHeight="1">
      <c r="A91" s="1"/>
      <c r="B91" s="16">
        <f t="shared" si="15"/>
        <v>44</v>
      </c>
      <c r="C91" s="16">
        <f t="shared" si="16"/>
        <v>1</v>
      </c>
      <c r="D91" s="16">
        <f t="shared" si="17"/>
        <v>44</v>
      </c>
      <c r="E91" s="16">
        <f t="shared" si="18"/>
        <v>0</v>
      </c>
      <c r="F91" s="7">
        <f t="shared" si="14"/>
        <v>44</v>
      </c>
      <c r="G91" s="13" t="s">
        <v>230</v>
      </c>
      <c r="H91" s="22" t="s">
        <v>229</v>
      </c>
      <c r="I91" s="14">
        <v>2001</v>
      </c>
      <c r="J91" s="14" t="s">
        <v>93</v>
      </c>
      <c r="AA91" s="11">
        <v>44</v>
      </c>
    </row>
    <row r="92" spans="1:15" ht="13.5" customHeight="1">
      <c r="A92" s="1"/>
      <c r="B92" s="6">
        <f t="shared" si="15"/>
        <v>44</v>
      </c>
      <c r="C92" s="6">
        <f t="shared" si="16"/>
        <v>1</v>
      </c>
      <c r="D92" s="6">
        <f t="shared" si="17"/>
        <v>44</v>
      </c>
      <c r="E92" s="6">
        <f t="shared" si="18"/>
        <v>0</v>
      </c>
      <c r="F92" s="7">
        <f t="shared" si="14"/>
        <v>44</v>
      </c>
      <c r="G92" s="19" t="s">
        <v>160</v>
      </c>
      <c r="H92" s="22"/>
      <c r="I92" s="19">
        <v>1</v>
      </c>
      <c r="J92" s="19" t="s">
        <v>161</v>
      </c>
      <c r="O92" s="11">
        <v>44</v>
      </c>
    </row>
    <row r="93" spans="1:45" ht="13.5" customHeight="1">
      <c r="A93" s="1"/>
      <c r="B93" s="6">
        <f t="shared" si="15"/>
        <v>43</v>
      </c>
      <c r="C93" s="6">
        <f t="shared" si="16"/>
        <v>1</v>
      </c>
      <c r="D93" s="6">
        <f t="shared" si="17"/>
        <v>43</v>
      </c>
      <c r="E93" s="6">
        <f t="shared" si="18"/>
        <v>0</v>
      </c>
      <c r="F93" s="7">
        <f t="shared" si="14"/>
        <v>43</v>
      </c>
      <c r="G93" s="19" t="s">
        <v>162</v>
      </c>
      <c r="H93" s="22"/>
      <c r="I93" s="19">
        <v>1</v>
      </c>
      <c r="J93" s="19" t="s">
        <v>161</v>
      </c>
      <c r="O93" s="11">
        <v>43</v>
      </c>
      <c r="AB93" s="9"/>
      <c r="AP93" s="1"/>
      <c r="AQ93" s="1"/>
      <c r="AR93" s="1"/>
      <c r="AS93" s="1"/>
    </row>
    <row r="94" spans="1:24" ht="13.5" customHeight="1">
      <c r="A94" s="1"/>
      <c r="B94" s="6">
        <f t="shared" si="15"/>
        <v>43</v>
      </c>
      <c r="C94" s="6">
        <f t="shared" si="16"/>
        <v>1</v>
      </c>
      <c r="D94" s="6">
        <f t="shared" si="17"/>
        <v>43</v>
      </c>
      <c r="E94" s="6">
        <f t="shared" si="18"/>
        <v>0</v>
      </c>
      <c r="F94" s="7">
        <f t="shared" si="14"/>
        <v>43</v>
      </c>
      <c r="G94" s="13" t="s">
        <v>199</v>
      </c>
      <c r="H94" s="22" t="s">
        <v>198</v>
      </c>
      <c r="I94" s="14">
        <v>2001</v>
      </c>
      <c r="J94" s="14" t="s">
        <v>196</v>
      </c>
      <c r="X94" s="16">
        <v>43</v>
      </c>
    </row>
    <row r="95" spans="1:19" ht="12.75">
      <c r="A95" s="1"/>
      <c r="B95" s="6">
        <f t="shared" si="15"/>
        <v>43</v>
      </c>
      <c r="C95" s="6">
        <f t="shared" si="16"/>
        <v>1</v>
      </c>
      <c r="D95" s="6">
        <f t="shared" si="17"/>
        <v>43</v>
      </c>
      <c r="E95" s="6">
        <f t="shared" si="18"/>
        <v>0</v>
      </c>
      <c r="F95" s="7">
        <f t="shared" si="14"/>
        <v>43</v>
      </c>
      <c r="G95" s="13" t="s">
        <v>112</v>
      </c>
      <c r="H95" s="22" t="s">
        <v>113</v>
      </c>
      <c r="I95" s="14">
        <v>2000</v>
      </c>
      <c r="J95" s="14" t="s">
        <v>102</v>
      </c>
      <c r="S95" s="11">
        <v>43</v>
      </c>
    </row>
    <row r="96" spans="1:41" ht="12.75">
      <c r="A96" s="1"/>
      <c r="B96" s="6">
        <f t="shared" si="15"/>
        <v>42</v>
      </c>
      <c r="C96" s="6">
        <f t="shared" si="16"/>
        <v>1</v>
      </c>
      <c r="D96" s="6">
        <f t="shared" si="17"/>
        <v>42</v>
      </c>
      <c r="E96" s="6">
        <f t="shared" si="18"/>
        <v>0</v>
      </c>
      <c r="F96" s="7">
        <f t="shared" si="14"/>
        <v>42</v>
      </c>
      <c r="G96" s="13" t="s">
        <v>200</v>
      </c>
      <c r="H96" s="22" t="s">
        <v>201</v>
      </c>
      <c r="I96" s="14">
        <v>2001</v>
      </c>
      <c r="J96" s="14" t="s">
        <v>192</v>
      </c>
      <c r="X96" s="16">
        <v>42</v>
      </c>
      <c r="AB96" s="9"/>
      <c r="AC96" s="1"/>
      <c r="AK96" s="1"/>
      <c r="AL96" s="1"/>
      <c r="AM96" s="1"/>
      <c r="AN96" s="1"/>
      <c r="AO96" s="1"/>
    </row>
    <row r="97" spans="1:15" ht="12.75">
      <c r="A97" s="1"/>
      <c r="B97" s="6">
        <f t="shared" si="15"/>
        <v>42</v>
      </c>
      <c r="C97" s="6">
        <f t="shared" si="16"/>
        <v>1</v>
      </c>
      <c r="D97" s="6">
        <f t="shared" si="17"/>
        <v>42</v>
      </c>
      <c r="E97" s="6">
        <f t="shared" si="18"/>
        <v>0</v>
      </c>
      <c r="F97" s="7">
        <f t="shared" si="14"/>
        <v>42</v>
      </c>
      <c r="G97" s="19" t="s">
        <v>163</v>
      </c>
      <c r="H97" s="22"/>
      <c r="I97" s="19">
        <v>1</v>
      </c>
      <c r="J97" s="19" t="s">
        <v>158</v>
      </c>
      <c r="O97" s="11">
        <v>42</v>
      </c>
    </row>
    <row r="98" spans="1:20" ht="12.75">
      <c r="A98" s="1"/>
      <c r="B98" s="6">
        <f t="shared" si="15"/>
        <v>42</v>
      </c>
      <c r="C98" s="6">
        <f t="shared" si="16"/>
        <v>1</v>
      </c>
      <c r="D98" s="6">
        <f t="shared" si="17"/>
        <v>42</v>
      </c>
      <c r="E98" s="6">
        <f t="shared" si="18"/>
        <v>0</v>
      </c>
      <c r="F98" s="7">
        <f t="shared" si="14"/>
        <v>42</v>
      </c>
      <c r="G98" s="38" t="s">
        <v>181</v>
      </c>
      <c r="H98" s="39" t="s">
        <v>182</v>
      </c>
      <c r="I98" s="38">
        <v>2000</v>
      </c>
      <c r="J98" s="39" t="s">
        <v>171</v>
      </c>
      <c r="T98" s="11">
        <v>42</v>
      </c>
    </row>
    <row r="99" spans="1:45" ht="15">
      <c r="A99" s="1"/>
      <c r="B99" s="6">
        <f t="shared" si="15"/>
        <v>41</v>
      </c>
      <c r="C99" s="6">
        <f t="shared" si="16"/>
        <v>1</v>
      </c>
      <c r="D99" s="6">
        <f t="shared" si="17"/>
        <v>41</v>
      </c>
      <c r="E99" s="6">
        <f t="shared" si="18"/>
        <v>0</v>
      </c>
      <c r="F99" s="7">
        <f t="shared" si="14"/>
        <v>41</v>
      </c>
      <c r="G99" s="4" t="s">
        <v>72</v>
      </c>
      <c r="H99" s="19" t="s">
        <v>73</v>
      </c>
      <c r="I99" s="4" t="s">
        <v>57</v>
      </c>
      <c r="J99" s="25"/>
      <c r="K99" s="1"/>
      <c r="L99" s="1">
        <v>41</v>
      </c>
      <c r="M99" s="1"/>
      <c r="N99" s="2"/>
      <c r="O99" s="1"/>
      <c r="P99" s="1"/>
      <c r="Q99" s="1"/>
      <c r="R99" s="2"/>
      <c r="S99" s="1"/>
      <c r="V99" s="1"/>
      <c r="W99" s="1"/>
      <c r="AB99" s="9"/>
      <c r="AC99" s="1"/>
      <c r="AP99" s="1"/>
      <c r="AQ99" s="1"/>
      <c r="AR99" s="1"/>
      <c r="AS99" s="1"/>
    </row>
    <row r="100" spans="1:29" ht="12.75">
      <c r="A100" s="1"/>
      <c r="B100" s="6">
        <f t="shared" si="15"/>
        <v>41</v>
      </c>
      <c r="C100" s="6">
        <f t="shared" si="16"/>
        <v>1</v>
      </c>
      <c r="D100" s="6">
        <f t="shared" si="17"/>
        <v>41</v>
      </c>
      <c r="E100" s="6">
        <f t="shared" si="18"/>
        <v>0</v>
      </c>
      <c r="F100" s="7">
        <f t="shared" si="14"/>
        <v>41</v>
      </c>
      <c r="G100" s="19" t="s">
        <v>164</v>
      </c>
      <c r="H100" s="22"/>
      <c r="I100" s="19">
        <v>1</v>
      </c>
      <c r="J100" s="19" t="s">
        <v>158</v>
      </c>
      <c r="O100" s="11">
        <v>41</v>
      </c>
      <c r="AC100" s="1"/>
    </row>
    <row r="101" spans="1:41" ht="25.5">
      <c r="A101" s="1"/>
      <c r="B101" s="6">
        <f t="shared" si="15"/>
        <v>41</v>
      </c>
      <c r="C101" s="6">
        <f t="shared" si="16"/>
        <v>1</v>
      </c>
      <c r="D101" s="6">
        <f t="shared" si="17"/>
        <v>41</v>
      </c>
      <c r="E101" s="6">
        <f t="shared" si="18"/>
        <v>0</v>
      </c>
      <c r="F101" s="7">
        <f aca="true" t="shared" si="19" ref="F101:F123">D101+E101</f>
        <v>41</v>
      </c>
      <c r="G101" s="13" t="s">
        <v>106</v>
      </c>
      <c r="H101" s="22" t="s">
        <v>114</v>
      </c>
      <c r="I101" s="14">
        <v>2001</v>
      </c>
      <c r="J101" s="14" t="s">
        <v>108</v>
      </c>
      <c r="S101" s="11">
        <v>41</v>
      </c>
      <c r="AK101" s="1"/>
      <c r="AL101" s="1"/>
      <c r="AM101" s="1"/>
      <c r="AN101" s="1"/>
      <c r="AO101" s="1"/>
    </row>
    <row r="102" spans="1:45" ht="15">
      <c r="A102" s="1"/>
      <c r="B102" s="6">
        <f t="shared" si="15"/>
        <v>40</v>
      </c>
      <c r="C102" s="6">
        <f t="shared" si="16"/>
        <v>1</v>
      </c>
      <c r="D102" s="6">
        <f t="shared" si="17"/>
        <v>40</v>
      </c>
      <c r="E102" s="6">
        <f t="shared" si="18"/>
        <v>0</v>
      </c>
      <c r="F102" s="7">
        <f t="shared" si="19"/>
        <v>40</v>
      </c>
      <c r="G102" s="4" t="s">
        <v>74</v>
      </c>
      <c r="H102" s="19" t="s">
        <v>75</v>
      </c>
      <c r="I102" s="4" t="s">
        <v>57</v>
      </c>
      <c r="J102" s="26"/>
      <c r="K102" s="1"/>
      <c r="L102" s="1">
        <v>40</v>
      </c>
      <c r="M102" s="1"/>
      <c r="N102" s="2"/>
      <c r="O102" s="1"/>
      <c r="P102" s="1"/>
      <c r="Q102" s="1"/>
      <c r="R102" s="1"/>
      <c r="S102" s="1"/>
      <c r="V102" s="2"/>
      <c r="W102" s="1"/>
      <c r="AP102" s="1"/>
      <c r="AQ102" s="1"/>
      <c r="AR102" s="1"/>
      <c r="AS102" s="1"/>
    </row>
    <row r="103" spans="1:19" ht="12.75">
      <c r="A103" s="1"/>
      <c r="B103" s="6">
        <f t="shared" si="15"/>
        <v>40</v>
      </c>
      <c r="C103" s="6">
        <f t="shared" si="16"/>
        <v>1</v>
      </c>
      <c r="D103" s="6">
        <f t="shared" si="17"/>
        <v>40</v>
      </c>
      <c r="E103" s="6">
        <f t="shared" si="18"/>
        <v>0</v>
      </c>
      <c r="F103" s="7">
        <f t="shared" si="19"/>
        <v>40</v>
      </c>
      <c r="G103" s="13" t="s">
        <v>115</v>
      </c>
      <c r="H103" s="22" t="s">
        <v>65</v>
      </c>
      <c r="I103" s="14">
        <v>2000</v>
      </c>
      <c r="J103" s="14" t="s">
        <v>116</v>
      </c>
      <c r="S103" s="1">
        <v>40</v>
      </c>
    </row>
    <row r="104" spans="1:15" ht="12.75">
      <c r="A104" s="1"/>
      <c r="B104" s="6">
        <f t="shared" si="15"/>
        <v>40</v>
      </c>
      <c r="C104" s="6">
        <f t="shared" si="16"/>
        <v>1</v>
      </c>
      <c r="D104" s="6">
        <f t="shared" si="17"/>
        <v>40</v>
      </c>
      <c r="E104" s="6">
        <f t="shared" si="18"/>
        <v>0</v>
      </c>
      <c r="F104" s="7">
        <f t="shared" si="19"/>
        <v>40</v>
      </c>
      <c r="G104" s="19" t="s">
        <v>165</v>
      </c>
      <c r="H104" s="22"/>
      <c r="I104" s="19">
        <v>1</v>
      </c>
      <c r="J104" s="19" t="s">
        <v>158</v>
      </c>
      <c r="O104" s="11">
        <v>40</v>
      </c>
    </row>
    <row r="105" spans="1:28" ht="12.75">
      <c r="A105" s="1"/>
      <c r="B105" s="6">
        <f t="shared" si="15"/>
        <v>39</v>
      </c>
      <c r="C105" s="6">
        <f t="shared" si="16"/>
        <v>1</v>
      </c>
      <c r="D105" s="6">
        <f t="shared" si="17"/>
        <v>39</v>
      </c>
      <c r="E105" s="6">
        <f t="shared" si="18"/>
        <v>0</v>
      </c>
      <c r="F105" s="7">
        <f t="shared" si="19"/>
        <v>39</v>
      </c>
      <c r="G105" s="13" t="s">
        <v>117</v>
      </c>
      <c r="H105" s="22" t="s">
        <v>118</v>
      </c>
      <c r="I105" s="14">
        <v>2001</v>
      </c>
      <c r="J105" s="14" t="s">
        <v>119</v>
      </c>
      <c r="S105" s="11">
        <v>39</v>
      </c>
      <c r="AB105" s="9"/>
    </row>
    <row r="106" spans="1:23" ht="15">
      <c r="A106" s="1"/>
      <c r="B106" s="6">
        <f t="shared" si="15"/>
        <v>39</v>
      </c>
      <c r="C106" s="6">
        <f t="shared" si="16"/>
        <v>1</v>
      </c>
      <c r="D106" s="6">
        <f t="shared" si="17"/>
        <v>39</v>
      </c>
      <c r="E106" s="6">
        <f t="shared" si="18"/>
        <v>0</v>
      </c>
      <c r="F106" s="7">
        <f t="shared" si="19"/>
        <v>39</v>
      </c>
      <c r="G106" s="4" t="s">
        <v>76</v>
      </c>
      <c r="H106" s="19" t="s">
        <v>77</v>
      </c>
      <c r="I106" s="4" t="s">
        <v>57</v>
      </c>
      <c r="J106" s="26"/>
      <c r="K106" s="1"/>
      <c r="L106" s="1">
        <v>39</v>
      </c>
      <c r="M106" s="1"/>
      <c r="N106" s="2"/>
      <c r="O106" s="1"/>
      <c r="P106" s="1"/>
      <c r="Q106" s="1"/>
      <c r="R106" s="1"/>
      <c r="S106" s="1"/>
      <c r="V106" s="1"/>
      <c r="W106" s="1"/>
    </row>
    <row r="107" spans="1:41" ht="12.75">
      <c r="A107" s="1"/>
      <c r="B107" s="6">
        <f t="shared" si="15"/>
        <v>39</v>
      </c>
      <c r="C107" s="6">
        <f t="shared" si="16"/>
        <v>1</v>
      </c>
      <c r="D107" s="6">
        <f t="shared" si="17"/>
        <v>39</v>
      </c>
      <c r="E107" s="6">
        <f t="shared" si="18"/>
        <v>0</v>
      </c>
      <c r="F107" s="7">
        <f t="shared" si="19"/>
        <v>39</v>
      </c>
      <c r="G107" s="13" t="s">
        <v>205</v>
      </c>
      <c r="H107" s="22" t="s">
        <v>206</v>
      </c>
      <c r="I107" s="14">
        <v>2001</v>
      </c>
      <c r="J107" s="14" t="s">
        <v>196</v>
      </c>
      <c r="X107" s="16">
        <v>39</v>
      </c>
      <c r="AK107" s="1"/>
      <c r="AL107" s="1"/>
      <c r="AM107" s="1"/>
      <c r="AN107" s="1"/>
      <c r="AO107" s="1"/>
    </row>
    <row r="108" spans="1:19" ht="12.75">
      <c r="A108" s="1"/>
      <c r="B108" s="6">
        <f t="shared" si="15"/>
        <v>38</v>
      </c>
      <c r="C108" s="6">
        <f t="shared" si="16"/>
        <v>1</v>
      </c>
      <c r="D108" s="6">
        <f t="shared" si="17"/>
        <v>38</v>
      </c>
      <c r="E108" s="6">
        <f t="shared" si="18"/>
        <v>0</v>
      </c>
      <c r="F108" s="7">
        <f t="shared" si="19"/>
        <v>38</v>
      </c>
      <c r="G108" s="13" t="s">
        <v>66</v>
      </c>
      <c r="H108" s="22" t="s">
        <v>69</v>
      </c>
      <c r="I108" s="14">
        <v>2001</v>
      </c>
      <c r="J108" s="14" t="s">
        <v>120</v>
      </c>
      <c r="S108" s="1">
        <v>38</v>
      </c>
    </row>
    <row r="109" spans="1:23" ht="15">
      <c r="A109" s="1"/>
      <c r="B109" s="6">
        <f aca="true" t="shared" si="20" ref="B109:B122">SUM(K109:AS109)</f>
        <v>38</v>
      </c>
      <c r="C109" s="6">
        <f aca="true" t="shared" si="21" ref="C109:C122">COUNT(K109:AS109)</f>
        <v>1</v>
      </c>
      <c r="D109" s="6">
        <f aca="true" t="shared" si="22" ref="D109:D122">IF(COUNT(K109:AT109)&gt;0,LARGE(K109:AT109,1),0)+IF(COUNT(K109:AT109)&gt;1,LARGE(K109:AT109,2),0)+IF(COUNT(K109:AT109)&gt;2,LARGE(K109:AT109,3),0)+IF(COUNT(K109:AT109)&gt;3,LARGE(K109:AT109,4),0)+IF(COUNT(K109:AT109)&gt;4,LARGE(K109:AT109,5),0)+IF(COUNT(K109:AT109)&gt;5,LARGE(K109:AT109,6),0)+IF(COUNT(K109:AT109)&gt;6,LARGE(K109:AT109,7),0)</f>
        <v>38</v>
      </c>
      <c r="E109" s="6">
        <f aca="true" t="shared" si="23" ref="E109:E122">IF(COUNT(K109:AT109)&lt;11,IF(COUNT(K109:AT109)&gt;6,(COUNT(K109:AT109)-7),0)*20,80)</f>
        <v>0</v>
      </c>
      <c r="F109" s="7">
        <f t="shared" si="19"/>
        <v>38</v>
      </c>
      <c r="G109" s="4" t="s">
        <v>78</v>
      </c>
      <c r="H109" s="19" t="s">
        <v>79</v>
      </c>
      <c r="I109" s="4" t="s">
        <v>57</v>
      </c>
      <c r="J109" s="5"/>
      <c r="K109" s="1"/>
      <c r="L109" s="1">
        <v>38</v>
      </c>
      <c r="M109" s="1"/>
      <c r="N109" s="1"/>
      <c r="O109" s="1"/>
      <c r="P109" s="1"/>
      <c r="Q109" s="1"/>
      <c r="R109" s="1"/>
      <c r="S109" s="1"/>
      <c r="V109" s="1"/>
      <c r="W109" s="1"/>
    </row>
    <row r="110" spans="1:41" ht="12.75">
      <c r="A110" s="1"/>
      <c r="B110" s="6">
        <f t="shared" si="20"/>
        <v>38</v>
      </c>
      <c r="C110" s="6">
        <f t="shared" si="21"/>
        <v>1</v>
      </c>
      <c r="D110" s="6">
        <f t="shared" si="22"/>
        <v>38</v>
      </c>
      <c r="E110" s="6">
        <f t="shared" si="23"/>
        <v>0</v>
      </c>
      <c r="F110" s="7">
        <f t="shared" si="19"/>
        <v>38</v>
      </c>
      <c r="G110" s="13" t="s">
        <v>207</v>
      </c>
      <c r="H110" s="22" t="s">
        <v>208</v>
      </c>
      <c r="I110" s="14">
        <v>2000</v>
      </c>
      <c r="J110" s="14" t="s">
        <v>209</v>
      </c>
      <c r="X110" s="16">
        <v>38</v>
      </c>
      <c r="AK110" s="1"/>
      <c r="AL110" s="1"/>
      <c r="AM110" s="1"/>
      <c r="AN110" s="1"/>
      <c r="AO110" s="1"/>
    </row>
    <row r="111" spans="1:19" ht="12.75">
      <c r="A111" s="1"/>
      <c r="B111" s="6">
        <f t="shared" si="20"/>
        <v>37</v>
      </c>
      <c r="C111" s="6">
        <f t="shared" si="21"/>
        <v>1</v>
      </c>
      <c r="D111" s="6">
        <f t="shared" si="22"/>
        <v>37</v>
      </c>
      <c r="E111" s="6">
        <f t="shared" si="23"/>
        <v>0</v>
      </c>
      <c r="F111" s="7">
        <f t="shared" si="19"/>
        <v>37</v>
      </c>
      <c r="G111" s="61" t="s">
        <v>121</v>
      </c>
      <c r="H111" s="62" t="s">
        <v>122</v>
      </c>
      <c r="I111" s="14">
        <v>2001</v>
      </c>
      <c r="J111" s="14" t="s">
        <v>102</v>
      </c>
      <c r="S111" s="11">
        <v>37</v>
      </c>
    </row>
    <row r="112" spans="1:23" ht="15">
      <c r="A112" s="1"/>
      <c r="B112" s="6">
        <f t="shared" si="20"/>
        <v>37</v>
      </c>
      <c r="C112" s="6">
        <f t="shared" si="21"/>
        <v>1</v>
      </c>
      <c r="D112" s="6">
        <f t="shared" si="22"/>
        <v>37</v>
      </c>
      <c r="E112" s="6">
        <f t="shared" si="23"/>
        <v>0</v>
      </c>
      <c r="F112" s="7">
        <f t="shared" si="19"/>
        <v>37</v>
      </c>
      <c r="G112" s="4" t="s">
        <v>80</v>
      </c>
      <c r="H112" s="19" t="s">
        <v>81</v>
      </c>
      <c r="I112" s="4" t="s">
        <v>57</v>
      </c>
      <c r="J112" s="27"/>
      <c r="K112" s="1"/>
      <c r="L112" s="1">
        <v>37</v>
      </c>
      <c r="M112" s="1"/>
      <c r="N112" s="1"/>
      <c r="O112" s="1"/>
      <c r="P112" s="1"/>
      <c r="Q112" s="1"/>
      <c r="R112" s="1"/>
      <c r="S112" s="1"/>
      <c r="V112" s="1"/>
      <c r="W112" s="1"/>
    </row>
    <row r="113" spans="1:29" ht="12.75">
      <c r="A113" s="1"/>
      <c r="B113" s="6">
        <f t="shared" si="20"/>
        <v>36</v>
      </c>
      <c r="C113" s="6">
        <f t="shared" si="21"/>
        <v>1</v>
      </c>
      <c r="D113" s="6">
        <f t="shared" si="22"/>
        <v>36</v>
      </c>
      <c r="E113" s="6">
        <f t="shared" si="23"/>
        <v>0</v>
      </c>
      <c r="F113" s="7">
        <f t="shared" si="19"/>
        <v>36</v>
      </c>
      <c r="G113" s="13" t="s">
        <v>210</v>
      </c>
      <c r="H113" s="22" t="s">
        <v>211</v>
      </c>
      <c r="I113" s="14">
        <v>2000</v>
      </c>
      <c r="J113" s="14" t="s">
        <v>196</v>
      </c>
      <c r="X113" s="16">
        <v>36</v>
      </c>
      <c r="AB113" s="9"/>
      <c r="AC113" s="1"/>
    </row>
    <row r="114" spans="1:29" ht="12.75">
      <c r="A114" s="1"/>
      <c r="B114" s="6">
        <f t="shared" si="20"/>
        <v>36</v>
      </c>
      <c r="C114" s="6">
        <f t="shared" si="21"/>
        <v>1</v>
      </c>
      <c r="D114" s="6">
        <f t="shared" si="22"/>
        <v>36</v>
      </c>
      <c r="E114" s="6">
        <f t="shared" si="23"/>
        <v>0</v>
      </c>
      <c r="F114" s="7">
        <f t="shared" si="19"/>
        <v>36</v>
      </c>
      <c r="G114" s="13" t="s">
        <v>123</v>
      </c>
      <c r="H114" s="22" t="s">
        <v>124</v>
      </c>
      <c r="I114" s="14">
        <v>2001</v>
      </c>
      <c r="J114" s="14" t="s">
        <v>102</v>
      </c>
      <c r="S114" s="1">
        <v>36</v>
      </c>
      <c r="AB114" s="9"/>
      <c r="AC114" s="1"/>
    </row>
    <row r="115" spans="1:29" ht="12.75">
      <c r="A115" s="1"/>
      <c r="B115" s="6">
        <f t="shared" si="20"/>
        <v>36</v>
      </c>
      <c r="C115" s="6">
        <f t="shared" si="21"/>
        <v>1</v>
      </c>
      <c r="D115" s="6">
        <f t="shared" si="22"/>
        <v>36</v>
      </c>
      <c r="E115" s="6">
        <f t="shared" si="23"/>
        <v>0</v>
      </c>
      <c r="F115" s="7">
        <f t="shared" si="19"/>
        <v>36</v>
      </c>
      <c r="G115" s="38" t="s">
        <v>180</v>
      </c>
      <c r="H115" s="39" t="s">
        <v>183</v>
      </c>
      <c r="I115" s="38">
        <v>2001</v>
      </c>
      <c r="J115" s="39" t="s">
        <v>171</v>
      </c>
      <c r="T115" s="11">
        <v>36</v>
      </c>
      <c r="AC115" s="1"/>
    </row>
    <row r="116" spans="1:45" ht="15">
      <c r="A116" s="1"/>
      <c r="B116" s="6">
        <f t="shared" si="20"/>
        <v>36</v>
      </c>
      <c r="C116" s="6">
        <f t="shared" si="21"/>
        <v>1</v>
      </c>
      <c r="D116" s="6">
        <f t="shared" si="22"/>
        <v>36</v>
      </c>
      <c r="E116" s="6">
        <f t="shared" si="23"/>
        <v>0</v>
      </c>
      <c r="F116" s="7">
        <f t="shared" si="19"/>
        <v>36</v>
      </c>
      <c r="G116" s="59" t="s">
        <v>82</v>
      </c>
      <c r="H116" s="19" t="s">
        <v>83</v>
      </c>
      <c r="I116" s="4" t="s">
        <v>57</v>
      </c>
      <c r="J116" s="22"/>
      <c r="L116" s="1">
        <v>36</v>
      </c>
      <c r="AP116" s="1"/>
      <c r="AQ116" s="1"/>
      <c r="AR116" s="1"/>
      <c r="AS116" s="1"/>
    </row>
    <row r="117" spans="1:24" ht="12.75">
      <c r="A117" s="1"/>
      <c r="B117" s="6">
        <f t="shared" si="20"/>
        <v>35</v>
      </c>
      <c r="C117" s="6">
        <f t="shared" si="21"/>
        <v>1</v>
      </c>
      <c r="D117" s="6">
        <f t="shared" si="22"/>
        <v>35</v>
      </c>
      <c r="E117" s="6">
        <f t="shared" si="23"/>
        <v>0</v>
      </c>
      <c r="F117" s="7">
        <f t="shared" si="19"/>
        <v>35</v>
      </c>
      <c r="G117" s="60" t="s">
        <v>212</v>
      </c>
      <c r="H117" s="22" t="s">
        <v>213</v>
      </c>
      <c r="I117" s="14">
        <v>2001</v>
      </c>
      <c r="J117" s="14" t="s">
        <v>192</v>
      </c>
      <c r="X117" s="16">
        <v>35</v>
      </c>
    </row>
    <row r="118" spans="1:12" ht="15">
      <c r="A118" s="1"/>
      <c r="B118" s="6">
        <f t="shared" si="20"/>
        <v>35</v>
      </c>
      <c r="C118" s="6">
        <f t="shared" si="21"/>
        <v>1</v>
      </c>
      <c r="D118" s="6">
        <f t="shared" si="22"/>
        <v>35</v>
      </c>
      <c r="E118" s="6">
        <f t="shared" si="23"/>
        <v>0</v>
      </c>
      <c r="F118" s="7">
        <f t="shared" si="19"/>
        <v>35</v>
      </c>
      <c r="G118" s="59" t="s">
        <v>84</v>
      </c>
      <c r="H118" s="19" t="s">
        <v>85</v>
      </c>
      <c r="I118" s="4" t="s">
        <v>57</v>
      </c>
      <c r="J118" s="22"/>
      <c r="L118" s="1">
        <v>35</v>
      </c>
    </row>
    <row r="119" spans="1:29" ht="12.75">
      <c r="A119" s="1"/>
      <c r="B119" s="6">
        <f t="shared" si="20"/>
        <v>34</v>
      </c>
      <c r="C119" s="6">
        <f t="shared" si="21"/>
        <v>1</v>
      </c>
      <c r="D119" s="6">
        <f t="shared" si="22"/>
        <v>34</v>
      </c>
      <c r="E119" s="6">
        <f t="shared" si="23"/>
        <v>0</v>
      </c>
      <c r="F119" s="7">
        <f t="shared" si="19"/>
        <v>34</v>
      </c>
      <c r="G119" s="60" t="s">
        <v>125</v>
      </c>
      <c r="H119" s="22" t="s">
        <v>126</v>
      </c>
      <c r="I119" s="14">
        <v>2000</v>
      </c>
      <c r="J119" s="14" t="s">
        <v>127</v>
      </c>
      <c r="S119" s="1">
        <v>34</v>
      </c>
      <c r="AB119" s="9"/>
      <c r="AC119" s="1"/>
    </row>
    <row r="120" spans="1:24" ht="13.5" customHeight="1">
      <c r="A120" s="1"/>
      <c r="B120" s="6">
        <f t="shared" si="20"/>
        <v>34</v>
      </c>
      <c r="C120" s="6">
        <f t="shared" si="21"/>
        <v>1</v>
      </c>
      <c r="D120" s="6">
        <f t="shared" si="22"/>
        <v>34</v>
      </c>
      <c r="E120" s="6">
        <f t="shared" si="23"/>
        <v>0</v>
      </c>
      <c r="F120" s="7">
        <f t="shared" si="19"/>
        <v>34</v>
      </c>
      <c r="G120" s="64" t="s">
        <v>214</v>
      </c>
      <c r="H120" s="66" t="s">
        <v>122</v>
      </c>
      <c r="I120" s="67">
        <v>2000</v>
      </c>
      <c r="J120" s="67" t="s">
        <v>196</v>
      </c>
      <c r="X120" s="16">
        <v>34</v>
      </c>
    </row>
    <row r="121" spans="1:12" ht="13.5" customHeight="1">
      <c r="A121" s="1"/>
      <c r="B121" s="6">
        <f t="shared" si="20"/>
        <v>34</v>
      </c>
      <c r="C121" s="6">
        <f t="shared" si="21"/>
        <v>1</v>
      </c>
      <c r="D121" s="6">
        <f t="shared" si="22"/>
        <v>34</v>
      </c>
      <c r="E121" s="6">
        <f t="shared" si="23"/>
        <v>0</v>
      </c>
      <c r="F121" s="7">
        <f t="shared" si="19"/>
        <v>34</v>
      </c>
      <c r="G121" s="68" t="s">
        <v>86</v>
      </c>
      <c r="H121" s="69" t="s">
        <v>87</v>
      </c>
      <c r="I121" s="68" t="s">
        <v>57</v>
      </c>
      <c r="J121" s="66"/>
      <c r="L121" s="1">
        <v>34</v>
      </c>
    </row>
    <row r="122" spans="1:24" ht="13.5" customHeight="1">
      <c r="A122" s="1"/>
      <c r="B122" s="6">
        <f t="shared" si="20"/>
        <v>33</v>
      </c>
      <c r="C122" s="6">
        <f t="shared" si="21"/>
        <v>1</v>
      </c>
      <c r="D122" s="6">
        <f t="shared" si="22"/>
        <v>33</v>
      </c>
      <c r="E122" s="6">
        <f t="shared" si="23"/>
        <v>0</v>
      </c>
      <c r="F122" s="7">
        <f t="shared" si="19"/>
        <v>33</v>
      </c>
      <c r="G122" s="13" t="s">
        <v>215</v>
      </c>
      <c r="H122" s="22" t="s">
        <v>193</v>
      </c>
      <c r="I122" s="14">
        <v>2000</v>
      </c>
      <c r="J122" s="14"/>
      <c r="X122" s="16">
        <v>33</v>
      </c>
    </row>
    <row r="123" spans="1:10" ht="12.75">
      <c r="A123" s="1"/>
      <c r="B123" s="6">
        <f>SUM(L123:AS123)</f>
        <v>0</v>
      </c>
      <c r="C123" s="6">
        <f>COUNT(L123:AS123)</f>
        <v>0</v>
      </c>
      <c r="D123" s="6">
        <f>IF(COUNT(L123:AT123)&gt;0,LARGE(L123:AT123,1),0)+IF(COUNT(L123:AT123)&gt;1,LARGE(L123:AT123,2),0)+IF(COUNT(L123:AT123)&gt;2,LARGE(L123:AT123,3),0)+IF(COUNT(L123:AT123)&gt;3,LARGE(L123:AT123,4),0)+IF(COUNT(L123:AT123)&gt;4,LARGE(L123:AT123,5),0)+IF(COUNT(L123:AT123)&gt;5,LARGE(L123:AT123,6),0)+IF(COUNT(L123:AT123)&gt;6,LARGE(L123:AT123,7),0)</f>
        <v>0</v>
      </c>
      <c r="E123" s="6">
        <f>IF(COUNT(L123:AT123)&lt;11,IF(COUNT(L123:AT123)&gt;6,(COUNT(L123:AT123)-7),0)*20,80)</f>
        <v>0</v>
      </c>
      <c r="F123" s="7">
        <f t="shared" si="19"/>
        <v>0</v>
      </c>
      <c r="G123" s="63" t="s">
        <v>296</v>
      </c>
      <c r="H123" s="50" t="s">
        <v>297</v>
      </c>
      <c r="I123" s="63">
        <v>2000</v>
      </c>
      <c r="J123" s="63" t="s">
        <v>283</v>
      </c>
    </row>
    <row r="124" spans="1:10" ht="12.75">
      <c r="A124" s="1"/>
      <c r="G124" s="63"/>
      <c r="H124" s="50"/>
      <c r="I124" s="63"/>
      <c r="J124" s="63"/>
    </row>
    <row r="125" ht="12.75">
      <c r="A125" s="1"/>
    </row>
  </sheetData>
  <sheetProtection/>
  <autoFilter ref="A2:AS2"/>
  <mergeCells count="1">
    <mergeCell ref="A1:L1"/>
  </mergeCells>
  <conditionalFormatting sqref="I64:J74 G54:J61 G64:G102 H75:J102 G11:J48 B11:F123 B10:J10 A10:A125">
    <cfRule type="expression" priority="1" dxfId="0" stopIfTrue="1">
      <formula>$C10:$C107&gt;6</formula>
    </cfRule>
  </conditionalFormatting>
  <conditionalFormatting sqref="J49:J53 J62:J63">
    <cfRule type="cellIs" priority="2" dxfId="2" operator="equal" stopIfTrue="1">
      <formula>"."</formula>
    </cfRule>
  </conditionalFormatting>
  <conditionalFormatting sqref="A3:J9">
    <cfRule type="expression" priority="1" dxfId="0" stopIfTrue="1">
      <formula>$C3:$C102&gt;6</formula>
    </cfRule>
  </conditionalFormatting>
  <hyperlinks>
    <hyperlink ref="H34" r:id="rId1" display="http://my3.raceresult.com/details/results.php?sl=6.11549.de.5.Internet%7C07%20Zieleinlaufliste&amp;pp=356"/>
    <hyperlink ref="H36" r:id="rId2" display="http://my3.raceresult.com/details/results.php?sl=6.11549.de.5.Internet%7C07%20Zieleinlaufliste&amp;pp=289"/>
    <hyperlink ref="H66" r:id="rId3" display="http://my3.raceresult.com/details/results.php?sl=6.11549.de.5.Internet%7C07%20Zieleinlaufliste&amp;pp=114"/>
    <hyperlink ref="H72" r:id="rId4" display="http://my3.raceresult.com/details/results.php?sl=6.11549.de.5.Internet%7C07%20Zieleinlaufliste&amp;pp=352"/>
    <hyperlink ref="H84" r:id="rId5" display="http://my3.raceresult.com/details/results.php?sl=6.11549.de.5.Internet%7C07%20Zieleinlaufliste&amp;pp=164"/>
    <hyperlink ref="H88" r:id="rId6" display="http://my3.raceresult.com/details/results.php?sl=6.11549.de.5.Internet%7C07%20Zieleinlaufliste&amp;pp=215"/>
    <hyperlink ref="H95" r:id="rId7" display="http://my3.raceresult.com/details/results.php?sl=6.11549.de.5.Internet%7C07%20Zieleinlaufliste&amp;pp=116"/>
    <hyperlink ref="H101" r:id="rId8" display="http://my3.raceresult.com/details/results.php?sl=6.11549.de.5.Internet%7C07%20Zieleinlaufliste&amp;pp=163"/>
    <hyperlink ref="H103" r:id="rId9" display="http://my3.raceresult.com/details/results.php?sl=6.11549.de.5.Internet%7C07%20Zieleinlaufliste&amp;pp=365"/>
    <hyperlink ref="H105" r:id="rId10" display="http://my3.raceresult.com/details/results.php?sl=6.11549.de.5.Internet%7C07%20Zieleinlaufliste&amp;pp=286"/>
    <hyperlink ref="H108" r:id="rId11" display="http://my3.raceresult.com/details/results.php?sl=6.11549.de.5.Internet%7C07%20Zieleinlaufliste&amp;pp=353"/>
    <hyperlink ref="H111" r:id="rId12" display="http://my3.raceresult.com/details/results.php?sl=6.11549.de.5.Internet%7C07%20Zieleinlaufliste&amp;pp=212"/>
    <hyperlink ref="H114" r:id="rId13" display="http://my3.raceresult.com/details/results.php?sl=6.11549.de.5.Internet%7C07%20Zieleinlaufliste&amp;pp=311"/>
    <hyperlink ref="H119" r:id="rId14" display="http://my3.raceresult.com/details/results.php?sl=6.11549.de.5.Internet%7C07%20Zieleinlaufliste&amp;pp=304"/>
    <hyperlink ref="H24" r:id="rId15" display="http://my1.raceresult.com/details/results.php?sl=6.14439.de.3.Ergebnislisten%7CZieleinlaufliste&amp;pp=385"/>
    <hyperlink ref="H45" r:id="rId16" display="http://my1.raceresult.com/details/results.php?sl=6.14439.de.3.Ergebnislisten%7CZieleinlaufliste&amp;pp=134"/>
    <hyperlink ref="H65" r:id="rId17" display="http://my1.raceresult.com/details/results.php?sl=6.14439.de.3.Ergebnislisten%7CZieleinlaufliste&amp;pp=740"/>
    <hyperlink ref="H80" r:id="rId18" display="http://my1.raceresult.com/details/results.php?sl=6.14439.de.3.Ergebnislisten%7CZieleinlaufliste&amp;pp=196"/>
    <hyperlink ref="H87" r:id="rId19" display="http://my1.raceresult.com/details/results.php?sl=6.14439.de.3.Ergebnislisten%7CZieleinlaufliste&amp;pp=660"/>
    <hyperlink ref="H94" r:id="rId20" display="http://my1.raceresult.com/details/results.php?sl=6.14439.de.3.Ergebnislisten%7CZieleinlaufliste&amp;pp=100"/>
    <hyperlink ref="H96" r:id="rId21" display="http://my1.raceresult.com/details/results.php?sl=6.14439.de.3.Ergebnislisten%7CZieleinlaufliste&amp;pp=109"/>
    <hyperlink ref="H21" r:id="rId22" display="http://my1.raceresult.com/details/results.php?sl=6.14439.de.3.Ergebnislisten%7CZieleinlaufliste&amp;pp=528"/>
    <hyperlink ref="H107" r:id="rId23" display="http://my1.raceresult.com/details/results.php?sl=6.14439.de.3.Ergebnislisten%7CZieleinlaufliste&amp;pp=204"/>
    <hyperlink ref="H110" r:id="rId24" display="http://my1.raceresult.com/details/results.php?sl=6.14439.de.3.Ergebnislisten%7CZieleinlaufliste&amp;pp=429"/>
    <hyperlink ref="H113" r:id="rId25" display="http://my1.raceresult.com/details/results.php?sl=6.14439.de.3.Ergebnislisten%7CZieleinlaufliste&amp;pp=125"/>
    <hyperlink ref="H117" r:id="rId26" display="http://my1.raceresult.com/details/results.php?sl=6.14439.de.3.Ergebnislisten%7CZieleinlaufliste&amp;pp=186"/>
    <hyperlink ref="H120" r:id="rId27" display="http://my1.raceresult.com/details/results.php?sl=6.14439.de.3.Ergebnislisten%7CZieleinlaufliste&amp;pp=126"/>
    <hyperlink ref="H122" r:id="rId28" display="http://my1.raceresult.com/details/results.php?sl=6.14439.de.3.Ergebnislisten%7CZieleinlaufliste&amp;pp=724"/>
    <hyperlink ref="H43" r:id="rId29" display="http://my1.raceresult.com/details/results.php?sl=6.15200.de.5.Ergebnislisten%7CZieleinlaufliste&amp;pp=482"/>
    <hyperlink ref="H67" r:id="rId30" display="http://my1.raceresult.com/details/results.php?sl=6.15200.de.5.Ergebnislisten%7CZieleinlaufliste&amp;pp=498"/>
    <hyperlink ref="H77" r:id="rId31" display="http://my1.raceresult.com/details/results.php?sl=6.15200.de.5.Ergebnislisten%7CZieleinlaufliste&amp;pp=2487"/>
    <hyperlink ref="H85" r:id="rId32" display="http://my1.raceresult.com/details/results.php?sl=6.15200.de.5.Ergebnislisten%7CZieleinlaufliste&amp;pp=2404"/>
    <hyperlink ref="G41" r:id="rId33" display="http://my2.raceresult.com/details/results.php?sl=6.13724.de.4.Ergebnislisten%7CZieleinlaufliste&amp;pp=325"/>
    <hyperlink ref="G68" r:id="rId34" display="http://my2.raceresult.com/details/results.php?sl=6.13724.de.4.Ergebnislisten%7CZieleinlaufliste&amp;pp=102"/>
    <hyperlink ref="G83" r:id="rId35" display="http://my2.raceresult.com/details/results.php?sl=6.13724.de.4.Ergebnislisten%7CZieleinlaufliste&amp;pp=270"/>
    <hyperlink ref="G91" r:id="rId36" display="http://my2.raceresult.com/details/results.php?sl=6.13724.de.4.Ergebnislisten%7CZieleinlaufliste&amp;pp=187"/>
    <hyperlink ref="G30" r:id="rId37" display="http://my4.raceresult.com/details/results.php?sl=6.13721.de.9.Ergebnislisten%7CERGEBNISLISTE&amp;pp=918"/>
    <hyperlink ref="G23" r:id="rId38" display="http://my1.raceresult.com/details/results.php?sl=6.13721.de.6.Ergebnislisten%7CERGEBNISLISTE&amp;pp=772"/>
    <hyperlink ref="G51" r:id="rId39" display="http://my1.raceresult.com/details/results.php?sl=6.13721.de.6.Ergebnislisten%7CERGEBNISLISTE&amp;pp=593"/>
    <hyperlink ref="G63" r:id="rId40" display="http://my1.raceresult.com/details/results.php?sl=6.13721.de.6.Ergebnislisten%7CERGEBNISLISTE&amp;pp=886"/>
    <hyperlink ref="G70" r:id="rId41" display="http://my1.raceresult.com/details/results.php?sl=6.13721.de.6.Ergebnislisten%7CERGEBNISLISTE&amp;pp=640"/>
    <hyperlink ref="G28" r:id="rId42" display="http://my1.raceresult.com/details/results.php?sl=6.16995.de.0.Ergebnislisten%7CErgebn%20www%20Zieleinlaufliste%20m%2Fw%20AK&amp;pp=3772"/>
    <hyperlink ref="G48" r:id="rId43" display="http://www.tv-huchem-stammeln.de/cms/html/la/ergebnisse/2013/_2_10.HTM"/>
    <hyperlink ref="G62" r:id="rId44" display="http://www.tv-huchem-stammeln.de/cms/html/la/ergebnisse/2013/_2_11.HTM"/>
    <hyperlink ref="G75" r:id="rId45" display="http://www.tv-huchem-stammeln.de/cms/html/la/ergebnisse/2013/_2_17.HTM"/>
    <hyperlink ref="G78" r:id="rId46" display="http://www.tv-huchem-stammeln.de/cms/html/la/ergebnisse/2013/_2_18.HTM"/>
    <hyperlink ref="H60" r:id="rId47" display="http://my4.raceresult.com/details/results.php?sl=6.13027.de.0.Ergebnislisten%7CZieleinlaufliste&amp;pp=301"/>
    <hyperlink ref="G26" r:id="rId48" display="http://my2.raceresult.com/details/results.php?sl=6.14586.de.0.Teilnehmerlisten%7CZieleinlaufliste&amp;pp=334"/>
    <hyperlink ref="G46" r:id="rId49" display="http://my2.raceresult.com/details/results.php?sl=6.14586.de.0.Teilnehmerlisten%7CZieleinlaufliste&amp;pp=238"/>
    <hyperlink ref="G49" r:id="rId50" display="http://my2.raceresult.com/details/results.php?sl=6.14586.de.0.Teilnehmerlisten%7CZieleinlaufliste&amp;pp=89"/>
    <hyperlink ref="G47" r:id="rId51" display="http://my2.raceresult.com/details/results.php?sl=6.14586.de.0.Teilnehmerlisten%7CZieleinlaufliste&amp;pp=241"/>
    <hyperlink ref="G57" r:id="rId52" display="http://my2.raceresult.com/details/results.php?sl=6.14586.de.0.Teilnehmerlisten%7CZieleinlaufliste&amp;pp=257"/>
    <hyperlink ref="G16" r:id="rId53" display="http://my2.raceresult.com/details/results.php?sl=6.14586.de.0.Teilnehmerlisten%7CZieleinlaufliste&amp;pp=145"/>
    <hyperlink ref="G12" r:id="rId54" display="http://my2.raceresult.com/details/results.php?sl=6.14586.de.0.Teilnehmerlisten%7CZieleinlaufliste&amp;pp=356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55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dcterms:created xsi:type="dcterms:W3CDTF">2011-12-15T20:20:10Z</dcterms:created>
  <dcterms:modified xsi:type="dcterms:W3CDTF">2013-12-09T10:57:16Z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