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K U10 (Sch D) (2012)" sheetId="1" r:id="rId1"/>
  </sheets>
  <definedNames>
    <definedName name="_xlnm._FilterDatabase" localSheetId="0" hidden="1">'MK U10 (Sch D) (2012)'!$A$2:$AR$2</definedName>
    <definedName name="_xlnm.Print_Titles" localSheetId="0">'MK U10 (Sch D) (2012)'!$2:$2</definedName>
  </definedNames>
  <calcPr fullCalcOnLoad="1"/>
</workbook>
</file>

<file path=xl/sharedStrings.xml><?xml version="1.0" encoding="utf-8"?>
<sst xmlns="http://schemas.openxmlformats.org/spreadsheetml/2006/main" count="454" uniqueCount="345">
  <si>
    <t xml:space="preserve">  Linnich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</si>
  <si>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</si>
  <si>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</si>
  <si>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</si>
  <si>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</si>
  <si>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</si>
  <si>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</si>
  <si>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</si>
  <si>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</si>
  <si>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</si>
  <si>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</si>
  <si>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</si>
  <si>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</si>
  <si>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</si>
  <si>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</si>
  <si>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</si>
  <si>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</si>
  <si>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</si>
  <si>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</si>
  <si>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</si>
  <si>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</si>
  <si>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</si>
  <si>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</si>
  <si>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</si>
  <si>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</si>
  <si>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</si>
  <si>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</si>
  <si>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</si>
  <si>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</si>
  <si>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</si>
  <si>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LSG Eschweiler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</si>
  <si>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</si>
  <si>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</si>
  <si>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</si>
  <si>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</si>
  <si>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</si>
  <si>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</si>
  <si>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</si>
  <si>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</si>
  <si>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</si>
  <si>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Barbaraschule</t>
  </si>
  <si>
    <t>LSG Eschweiler</t>
  </si>
  <si>
    <t xml:space="preserve"> Simon</t>
  </si>
  <si>
    <t>Rosarius</t>
  </si>
  <si>
    <t xml:space="preserve"> Sebastian</t>
  </si>
  <si>
    <t>TV Roetgen</t>
  </si>
  <si>
    <t xml:space="preserve"> Fabian</t>
  </si>
  <si>
    <t>Kitten</t>
  </si>
  <si>
    <t xml:space="preserve"> Silas</t>
  </si>
  <si>
    <t>Samer</t>
  </si>
  <si>
    <t xml:space="preserve"> Paul</t>
  </si>
  <si>
    <t>Schleipen</t>
  </si>
  <si>
    <t xml:space="preserve"> Luca</t>
  </si>
  <si>
    <t>Polis</t>
  </si>
  <si>
    <t>SC Komet Steckenborn</t>
  </si>
  <si>
    <t>MK U10 (Schüler D): 8 bis 9 Jahre alt  (Jg. 2004 bis 2005)</t>
  </si>
  <si>
    <t xml:space="preserve">  15 BESTE</t>
  </si>
  <si>
    <t>Aachener Engel</t>
  </si>
  <si>
    <t xml:space="preserve">  Landgraaf</t>
  </si>
  <si>
    <t>SV Roland rollesbroich</t>
  </si>
  <si>
    <t xml:space="preserve">  Jülich</t>
  </si>
  <si>
    <t>FC Rhenania</t>
  </si>
  <si>
    <t>Hamza</t>
  </si>
  <si>
    <t xml:space="preserve"> Hariri</t>
  </si>
  <si>
    <t>Herma</t>
  </si>
  <si>
    <t xml:space="preserve"> Noah</t>
  </si>
  <si>
    <t>DJK Jung Siegfried Herzogenrath</t>
  </si>
  <si>
    <t/>
  </si>
  <si>
    <t xml:space="preserve"> Leon</t>
  </si>
  <si>
    <t xml:space="preserve"> Max</t>
  </si>
  <si>
    <t xml:space="preserve"> Jan</t>
  </si>
  <si>
    <t>Krahe</t>
  </si>
  <si>
    <t xml:space="preserve"> Leif</t>
  </si>
  <si>
    <t>Hamich Runners e.V.</t>
  </si>
  <si>
    <t>Weidgang</t>
  </si>
  <si>
    <t>Hommelsheim</t>
  </si>
  <si>
    <t xml:space="preserve"> Niclas</t>
  </si>
  <si>
    <t>SuS Herzogenrath</t>
  </si>
  <si>
    <t>2004</t>
  </si>
  <si>
    <t>Goldstein</t>
  </si>
  <si>
    <t>Jeremy</t>
  </si>
  <si>
    <t>Weling</t>
  </si>
  <si>
    <t>Tim</t>
  </si>
  <si>
    <t>Schieske</t>
  </si>
  <si>
    <t>Maxime</t>
  </si>
  <si>
    <t>de Muyter</t>
  </si>
  <si>
    <t>Gabriel</t>
  </si>
  <si>
    <t>2005</t>
  </si>
  <si>
    <t>Slodlein</t>
  </si>
  <si>
    <t>Janne</t>
  </si>
  <si>
    <t>Arens</t>
  </si>
  <si>
    <t>William</t>
  </si>
  <si>
    <t>Schmitz</t>
  </si>
  <si>
    <t>Luca</t>
  </si>
  <si>
    <t>Kronen</t>
  </si>
  <si>
    <t>Linos</t>
  </si>
  <si>
    <t>Jonas</t>
  </si>
  <si>
    <t>Fryns</t>
  </si>
  <si>
    <t>Samuel</t>
  </si>
  <si>
    <t>David</t>
  </si>
  <si>
    <t>Noah</t>
  </si>
  <si>
    <t>Paul</t>
  </si>
  <si>
    <t>Mager</t>
  </si>
  <si>
    <t>Heinen</t>
  </si>
  <si>
    <t>Eric</t>
  </si>
  <si>
    <t>Julien</t>
  </si>
  <si>
    <t>Franssen</t>
  </si>
  <si>
    <t>Mathieu</t>
  </si>
  <si>
    <t>Hermanns</t>
  </si>
  <si>
    <t>Dunkel</t>
  </si>
  <si>
    <t>TuS Schmidt</t>
  </si>
  <si>
    <t>Schieffer</t>
  </si>
  <si>
    <t xml:space="preserve"> Jonas</t>
  </si>
  <si>
    <t>Förster</t>
  </si>
  <si>
    <t xml:space="preserve"> Mika</t>
  </si>
  <si>
    <t>Hansa Simmerath</t>
  </si>
  <si>
    <t>Buchholz</t>
  </si>
  <si>
    <t xml:space="preserve"> Lars</t>
  </si>
  <si>
    <t>Krings</t>
  </si>
  <si>
    <t xml:space="preserve"> Philipp</t>
  </si>
  <si>
    <t>TV Konzen</t>
  </si>
  <si>
    <t>Kreutz</t>
  </si>
  <si>
    <t xml:space="preserve"> Manuel</t>
  </si>
  <si>
    <t>Löhr</t>
  </si>
  <si>
    <t xml:space="preserve"> David</t>
  </si>
  <si>
    <t>Jansen</t>
  </si>
  <si>
    <t xml:space="preserve"> Marc</t>
  </si>
  <si>
    <t xml:space="preserve">Stollenwerk </t>
  </si>
  <si>
    <t xml:space="preserve"> Lukas</t>
  </si>
  <si>
    <t>Spykermann</t>
  </si>
  <si>
    <t>TuS Kreuzweingarten-Rheder</t>
  </si>
  <si>
    <t>TKD-Schleiden</t>
  </si>
  <si>
    <t>Schlaeger</t>
  </si>
  <si>
    <t>Kimo</t>
  </si>
  <si>
    <t>LC Euskirchen</t>
  </si>
  <si>
    <t>Wipperfürth</t>
  </si>
  <si>
    <t>Max</t>
  </si>
  <si>
    <t>TV Palmersheim</t>
  </si>
  <si>
    <t>Carl</t>
  </si>
  <si>
    <t>Fabian</t>
  </si>
  <si>
    <t>LG Mützenich</t>
  </si>
  <si>
    <t>Jollet</t>
  </si>
  <si>
    <t>Lukas</t>
  </si>
  <si>
    <t>ohne Verein</t>
  </si>
  <si>
    <t>FC Imgenbroich</t>
  </si>
  <si>
    <t>Thorben</t>
  </si>
  <si>
    <t>Wolters</t>
  </si>
  <si>
    <t>Moritz</t>
  </si>
  <si>
    <t>Grundschul-Kängurus Derichswei</t>
  </si>
  <si>
    <t>Lövenich</t>
  </si>
  <si>
    <t>Finn</t>
  </si>
  <si>
    <t>Kühn</t>
  </si>
  <si>
    <t>Lasse</t>
  </si>
  <si>
    <t>Schleip</t>
  </si>
  <si>
    <t xml:space="preserve"> Kristian</t>
  </si>
  <si>
    <t>Neumann</t>
  </si>
  <si>
    <t xml:space="preserve"> Kim</t>
  </si>
  <si>
    <t>Strauch</t>
  </si>
  <si>
    <t>Puppe</t>
  </si>
  <si>
    <t>Niklas</t>
  </si>
  <si>
    <t>Oepen</t>
  </si>
  <si>
    <t>Vincent</t>
  </si>
  <si>
    <t>Maletz</t>
  </si>
  <si>
    <t>Len</t>
  </si>
  <si>
    <t>Stolberger</t>
  </si>
  <si>
    <t>Laurin</t>
  </si>
  <si>
    <t>Gravagna</t>
  </si>
  <si>
    <t>KALIM LIONEL</t>
  </si>
  <si>
    <t>HF</t>
  </si>
  <si>
    <t>DELBUSHAVE ETHAN</t>
  </si>
  <si>
    <t>G.KEL</t>
  </si>
  <si>
    <t>DELBUSHAVE MATHEO</t>
  </si>
  <si>
    <t>ELSHERBINI MOHAMED</t>
  </si>
  <si>
    <t>ACFK</t>
  </si>
  <si>
    <t>KRAUTH LUDOVIC</t>
  </si>
  <si>
    <t>Stein</t>
  </si>
  <si>
    <t>Claudio</t>
  </si>
  <si>
    <t>SV Bergwacht Rohren</t>
  </si>
  <si>
    <t>Xhayet</t>
  </si>
  <si>
    <t>Benjamin</t>
  </si>
  <si>
    <t>Philip</t>
  </si>
  <si>
    <t>SV Bergwacht  Rohren</t>
  </si>
  <si>
    <t>Danilo</t>
  </si>
  <si>
    <t>Gier</t>
  </si>
  <si>
    <t>Inde Hahn</t>
  </si>
  <si>
    <t>Olbertz</t>
  </si>
  <si>
    <t>Mika</t>
  </si>
  <si>
    <t>FC Inde Hahn</t>
  </si>
  <si>
    <t>Uellendall</t>
  </si>
  <si>
    <t>Häufel</t>
  </si>
  <si>
    <t>Torben</t>
  </si>
  <si>
    <t>Die 4 Sushis</t>
  </si>
  <si>
    <t>Mennicken</t>
  </si>
  <si>
    <t>Palm</t>
  </si>
  <si>
    <t>SV Rott</t>
  </si>
  <si>
    <t>Gülpen</t>
  </si>
  <si>
    <t>John</t>
  </si>
  <si>
    <t>SV Roland Rollesbroich</t>
  </si>
  <si>
    <t>Peters</t>
  </si>
  <si>
    <t>Cornelius</t>
  </si>
  <si>
    <t>DJK Dorf</t>
  </si>
  <si>
    <t>Janus</t>
  </si>
  <si>
    <t>Schornstin</t>
  </si>
  <si>
    <t>Leon</t>
  </si>
  <si>
    <t>Clahsen</t>
  </si>
  <si>
    <t>Tamino</t>
  </si>
  <si>
    <t>LAC Mausbach</t>
  </si>
  <si>
    <t>Floßdorf</t>
  </si>
  <si>
    <t>Li-La-Laune-Burg Birgel</t>
  </si>
  <si>
    <t>Arnolds</t>
  </si>
  <si>
    <t>Julian</t>
  </si>
  <si>
    <t>Taskin</t>
  </si>
  <si>
    <t>Ferit</t>
  </si>
  <si>
    <t>Gerecke</t>
  </si>
  <si>
    <t>Anton</t>
  </si>
  <si>
    <t>GGS 2a</t>
  </si>
  <si>
    <t>Brüsseler</t>
  </si>
  <si>
    <t>Lars</t>
  </si>
  <si>
    <t>DJK Frankenberg</t>
  </si>
  <si>
    <t>von</t>
  </si>
  <si>
    <t>Nils</t>
  </si>
  <si>
    <t>Vodusek</t>
  </si>
  <si>
    <t>Leander</t>
  </si>
  <si>
    <t>Lauerwald</t>
  </si>
  <si>
    <t>Dennis</t>
  </si>
  <si>
    <t>GGS 2c</t>
  </si>
  <si>
    <t>Gurski</t>
  </si>
  <si>
    <t>Dürener TV 1847</t>
  </si>
  <si>
    <t>Kaulard</t>
  </si>
  <si>
    <t>SV Germania Eicherscheid</t>
  </si>
  <si>
    <t xml:space="preserve"> Bastian</t>
  </si>
  <si>
    <t>Hoss</t>
  </si>
  <si>
    <t>Stollenwerk</t>
  </si>
  <si>
    <t>Dreßen</t>
  </si>
  <si>
    <t>Bierbrauer</t>
  </si>
  <si>
    <t xml:space="preserve"> Bjarne</t>
  </si>
  <si>
    <t>TV Obermaubach</t>
  </si>
  <si>
    <t>Poth</t>
  </si>
  <si>
    <t>Schurmann</t>
  </si>
  <si>
    <t xml:space="preserve"> Ben Luis</t>
  </si>
  <si>
    <t>Lorfing</t>
  </si>
  <si>
    <t>WALLFAß</t>
  </si>
  <si>
    <t>TuS 1889 Buir e.V.</t>
  </si>
  <si>
    <t>GRUNENBERG</t>
  </si>
  <si>
    <t>Thomas</t>
  </si>
  <si>
    <t>Arnoldsweiler Turnverein 1883/06 e.V.</t>
  </si>
  <si>
    <t>FUNKENMEIER</t>
  </si>
  <si>
    <t>Marcel</t>
  </si>
  <si>
    <t>KAATSCH</t>
  </si>
  <si>
    <t>Pierre</t>
  </si>
  <si>
    <t>WÜNSCHE</t>
  </si>
  <si>
    <t>LG Ameln/Linnich</t>
  </si>
  <si>
    <t>VIEHOEVER</t>
  </si>
  <si>
    <t>KGS Birkesdorf</t>
  </si>
  <si>
    <t>AL-KHAFAGI</t>
  </si>
  <si>
    <t>Nemir</t>
  </si>
  <si>
    <t>Arifi</t>
  </si>
  <si>
    <t xml:space="preserve"> Luan</t>
  </si>
  <si>
    <t>Schröder</t>
  </si>
  <si>
    <t xml:space="preserve"> Laurenz</t>
  </si>
  <si>
    <t>FC Germania 07 Dürwiß</t>
  </si>
  <si>
    <t>Kaleja</t>
  </si>
  <si>
    <t>SV Germania Dürwiß LA</t>
  </si>
  <si>
    <t>Offenbroich</t>
  </si>
  <si>
    <t xml:space="preserve"> Leandro</t>
  </si>
  <si>
    <t>SCB Laurenzberg Jugend</t>
  </si>
  <si>
    <t>Hausen</t>
  </si>
  <si>
    <t>HOLPER</t>
  </si>
  <si>
    <t>9</t>
  </si>
  <si>
    <t>KOHNEN</t>
  </si>
  <si>
    <t>Elia</t>
  </si>
  <si>
    <t>8</t>
  </si>
  <si>
    <t>LEMOINE</t>
  </si>
  <si>
    <t>Guillaume</t>
  </si>
  <si>
    <t>Mobers</t>
  </si>
  <si>
    <t xml:space="preserve"> Joschua</t>
  </si>
  <si>
    <t>VfR Unterbruch 1910</t>
  </si>
  <si>
    <t>Tholen</t>
  </si>
  <si>
    <t xml:space="preserve"> Nico</t>
  </si>
  <si>
    <t>VfR Unterbruch LG</t>
  </si>
  <si>
    <t xml:space="preserve"> Nick</t>
  </si>
  <si>
    <t>2005 </t>
  </si>
  <si>
    <t> Brucher</t>
  </si>
  <si>
    <t>2004 </t>
  </si>
  <si>
    <t> LT St. Josef Düren</t>
  </si>
  <si>
    <t> Böhne</t>
  </si>
  <si>
    <t>Joel</t>
  </si>
  <si>
    <t> Lungu</t>
  </si>
  <si>
    <t>Marian</t>
  </si>
  <si>
    <t>Wälde</t>
  </si>
  <si>
    <t>Aaron</t>
  </si>
  <si>
    <t>Prinz</t>
  </si>
  <si>
    <t>Leonard</t>
  </si>
  <si>
    <t>Ugurbas</t>
  </si>
  <si>
    <t>Tugcan</t>
  </si>
  <si>
    <t>Valter</t>
  </si>
  <si>
    <t>Marius</t>
  </si>
  <si>
    <t>Daniel</t>
  </si>
  <si>
    <t>Tobias</t>
  </si>
  <si>
    <t>Kleefisch</t>
  </si>
  <si>
    <t>Stefan</t>
  </si>
  <si>
    <t>Johannes</t>
  </si>
  <si>
    <t>DJK LC Vettweiß</t>
  </si>
  <si>
    <t>Gruen</t>
  </si>
  <si>
    <t>Jonathan</t>
  </si>
  <si>
    <t>Ohne Verein</t>
  </si>
  <si>
    <t>Eversheim</t>
  </si>
  <si>
    <t>Dittrich</t>
  </si>
  <si>
    <t>Lennard</t>
  </si>
  <si>
    <t>Dürener TV 1847 e.V.</t>
  </si>
  <si>
    <t>Schäfer</t>
  </si>
  <si>
    <t>Niko</t>
  </si>
  <si>
    <t>Schwarzer</t>
  </si>
  <si>
    <t>Lucas</t>
  </si>
  <si>
    <t>The Dream Team</t>
  </si>
  <si>
    <t>SCHÖN, Tim</t>
  </si>
  <si>
    <t>Schweetpööt</t>
  </si>
  <si>
    <t>GODEMANN, Malte</t>
  </si>
  <si>
    <t>HEIDEN, Michael van der</t>
  </si>
  <si>
    <t>HERMA, Noah</t>
  </si>
  <si>
    <t>DJK Jung Siegfr. Herzogenrath</t>
  </si>
  <si>
    <t>SCHEEPERS, Luca</t>
  </si>
  <si>
    <t>Bauer</t>
  </si>
  <si>
    <t>Dillgard</t>
  </si>
  <si>
    <t xml:space="preserve"> Niklas</t>
  </si>
  <si>
    <t>Promi-Kids</t>
  </si>
  <si>
    <t>Caspers</t>
  </si>
  <si>
    <t>Haynk</t>
  </si>
  <si>
    <t xml:space="preserve"> Laurens</t>
  </si>
  <si>
    <t>Esser</t>
  </si>
  <si>
    <t>Lang</t>
  </si>
  <si>
    <t xml:space="preserve"> Tim</t>
  </si>
  <si>
    <t>Bialuschewski</t>
  </si>
  <si>
    <t xml:space="preserve"> Mats</t>
  </si>
  <si>
    <t>Clausen</t>
  </si>
  <si>
    <t>Krichel</t>
  </si>
  <si>
    <t>Eckart</t>
  </si>
  <si>
    <t xml:space="preserve"> Pascal</t>
  </si>
  <si>
    <t>LT St. Josef</t>
  </si>
  <si>
    <t>Schmidt</t>
  </si>
  <si>
    <t xml:space="preserve"> Leonid</t>
  </si>
  <si>
    <t>Schog</t>
  </si>
  <si>
    <t xml:space="preserve"> Florian</t>
  </si>
  <si>
    <t>Görlich</t>
  </si>
  <si>
    <t xml:space="preserve"> Dominik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</si>
</sst>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7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Black"/>
      <family val="2"/>
    </font>
    <font>
      <sz val="11"/>
      <color indexed="10"/>
      <name val="Arial Black"/>
      <family val="2"/>
    </font>
    <font>
      <sz val="8"/>
      <name val="Tahoma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0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sz val="10"/>
      <color indexed="12"/>
      <name val="Arial"/>
      <family val="2"/>
    </font>
    <font>
      <sz val="9"/>
      <color indexed="63"/>
      <name val="Verdana"/>
      <family val="2"/>
    </font>
    <font>
      <sz val="11"/>
      <name val="Times New Roman"/>
      <family val="1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10"/>
      <color indexed="63"/>
      <name val="Arial"/>
      <family val="2"/>
    </font>
    <font>
      <b/>
      <sz val="9"/>
      <color indexed="63"/>
      <name val="Verdana"/>
      <family val="2"/>
    </font>
    <font>
      <sz val="8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24" fillId="0" borderId="0">
      <alignment/>
      <protection/>
    </xf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20" borderId="10" xfId="0" applyFont="1" applyFill="1" applyBorder="1" applyAlignment="1">
      <alignment horizontal="left" vertical="top" textRotation="180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wrapText="1"/>
    </xf>
    <xf numFmtId="0" fontId="2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textRotation="90"/>
    </xf>
    <xf numFmtId="0" fontId="0" fillId="0" borderId="10" xfId="0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27" fillId="0" borderId="10" xfId="0" applyFont="1" applyFill="1" applyBorder="1" applyAlignment="1">
      <alignment horizontal="center" vertical="center" textRotation="180"/>
    </xf>
    <xf numFmtId="164" fontId="27" fillId="0" borderId="10" xfId="0" applyNumberFormat="1" applyFont="1" applyFill="1" applyBorder="1" applyAlignment="1">
      <alignment horizontal="center" vertical="center" textRotation="180"/>
    </xf>
    <xf numFmtId="0" fontId="27" fillId="0" borderId="10" xfId="0" applyNumberFormat="1" applyFont="1" applyFill="1" applyBorder="1" applyAlignment="1">
      <alignment horizontal="center" vertical="center" textRotation="180"/>
    </xf>
    <xf numFmtId="0" fontId="28" fillId="0" borderId="10" xfId="0" applyFont="1" applyFill="1" applyBorder="1" applyAlignment="1">
      <alignment horizontal="center" vertical="center" textRotation="180"/>
    </xf>
    <xf numFmtId="0" fontId="27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textRotation="180"/>
    </xf>
    <xf numFmtId="0" fontId="29" fillId="0" borderId="10" xfId="0" applyFont="1" applyFill="1" applyBorder="1" applyAlignment="1">
      <alignment textRotation="90"/>
    </xf>
    <xf numFmtId="0" fontId="26" fillId="0" borderId="10" xfId="53" applyFont="1" applyFill="1" applyBorder="1" applyAlignment="1">
      <alignment wrapText="1"/>
      <protection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30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vertical="top"/>
    </xf>
    <xf numFmtId="0" fontId="0" fillId="0" borderId="10" xfId="0" applyNumberFormat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 wrapText="1"/>
    </xf>
    <xf numFmtId="0" fontId="0" fillId="0" borderId="10" xfId="0" applyNumberFormat="1" applyBorder="1" applyAlignment="1">
      <alignment/>
    </xf>
    <xf numFmtId="0" fontId="18" fillId="0" borderId="10" xfId="0" applyFont="1" applyBorder="1" applyAlignment="1">
      <alignment/>
    </xf>
    <xf numFmtId="0" fontId="31" fillId="24" borderId="10" xfId="0" applyFont="1" applyFill="1" applyBorder="1" applyAlignment="1">
      <alignment wrapText="1"/>
    </xf>
    <xf numFmtId="0" fontId="18" fillId="0" borderId="10" xfId="0" applyNumberFormat="1" applyFont="1" applyFill="1" applyBorder="1" applyAlignment="1" applyProtection="1">
      <alignment/>
      <protection locked="0"/>
    </xf>
    <xf numFmtId="0" fontId="1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2" fillId="0" borderId="10" xfId="0" applyNumberFormat="1" applyFont="1" applyFill="1" applyBorder="1" applyAlignment="1" applyProtection="1">
      <alignment horizontal="center"/>
      <protection/>
    </xf>
    <xf numFmtId="0" fontId="33" fillId="0" borderId="10" xfId="0" applyNumberFormat="1" applyFont="1" applyFill="1" applyBorder="1" applyAlignment="1" applyProtection="1">
      <alignment/>
      <protection/>
    </xf>
    <xf numFmtId="0" fontId="32" fillId="0" borderId="10" xfId="0" applyNumberFormat="1" applyFont="1" applyFill="1" applyBorder="1" applyAlignment="1" applyProtection="1">
      <alignment/>
      <protection/>
    </xf>
    <xf numFmtId="0" fontId="18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34" fillId="0" borderId="10" xfId="0" applyFont="1" applyBorder="1" applyAlignment="1">
      <alignment horizontal="right" wrapText="1"/>
    </xf>
    <xf numFmtId="0" fontId="34" fillId="0" borderId="10" xfId="0" applyFont="1" applyBorder="1" applyAlignment="1">
      <alignment wrapText="1"/>
    </xf>
    <xf numFmtId="0" fontId="18" fillId="0" borderId="10" xfId="0" applyFont="1" applyFill="1" applyBorder="1" applyAlignment="1">
      <alignment/>
    </xf>
    <xf numFmtId="0" fontId="35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vertical="center"/>
    </xf>
    <xf numFmtId="0" fontId="0" fillId="0" borderId="10" xfId="0" applyNumberForma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24" borderId="13" xfId="0" applyFill="1" applyBorder="1" applyAlignment="1">
      <alignment wrapText="1"/>
    </xf>
    <xf numFmtId="0" fontId="0" fillId="0" borderId="13" xfId="0" applyBorder="1" applyAlignment="1">
      <alignment/>
    </xf>
    <xf numFmtId="0" fontId="0" fillId="24" borderId="12" xfId="0" applyFill="1" applyBorder="1" applyAlignment="1">
      <alignment wrapText="1"/>
    </xf>
    <xf numFmtId="0" fontId="0" fillId="0" borderId="13" xfId="0" applyNumberFormat="1" applyBorder="1" applyAlignment="1" quotePrefix="1">
      <alignment/>
    </xf>
    <xf numFmtId="0" fontId="0" fillId="0" borderId="12" xfId="0" applyFont="1" applyBorder="1" applyAlignment="1">
      <alignment vertical="top"/>
    </xf>
    <xf numFmtId="0" fontId="0" fillId="0" borderId="13" xfId="0" applyNumberFormat="1" applyBorder="1" applyAlignment="1" applyProtection="1">
      <alignment/>
      <protection locked="0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36" fillId="0" borderId="10" xfId="0" applyFont="1" applyBorder="1" applyAlignment="1">
      <alignment horizontal="left"/>
    </xf>
    <xf numFmtId="0" fontId="0" fillId="0" borderId="10" xfId="0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rmal_2003 - Jungens" xfId="49"/>
    <cellStyle name="Notiz" xfId="50"/>
    <cellStyle name="Percent" xfId="51"/>
    <cellStyle name="Schlecht" xfId="52"/>
    <cellStyle name="Standaard_Blad1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"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facebook.com/sharer/sharer.php?u=http%3A%2F%2Fmy.raceresult.com%2Fdetails%2Fresults.php%3Flang%3Dde%26page%3D6%26eventid%3D13721%26contest%3D5%26name%3DErgebnislisten%257CERGEBNISLISTE%26format%3Dview" TargetMode="External" /><Relationship Id="rId3" Type="http://schemas.openxmlformats.org/officeDocument/2006/relationships/hyperlink" Target="https://www.facebook.com/sharer/sharer.php?u=http%3A%2F%2Fmy.raceresult.com%2Fdetails%2Fresults.php%3Flang%3Dde%26page%3D6%26eventid%3D13721%26contest%3D5%26name%3DErgebnislisten%257CERGEBNISLISTE%26format%3Dvie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31</xdr:row>
      <xdr:rowOff>0</xdr:rowOff>
    </xdr:from>
    <xdr:to>
      <xdr:col>6</xdr:col>
      <xdr:colOff>800100</xdr:colOff>
      <xdr:row>32</xdr:row>
      <xdr:rowOff>0</xdr:rowOff>
    </xdr:to>
    <xdr:pic>
      <xdr:nvPicPr>
        <xdr:cNvPr id="1" name="Picture 45" descr="Facebook Shar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6591300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3.raceresult.com/details/results.php?sl=6.11549.de.5.Internet%7C07%20Zieleinlaufliste&amp;pp=288" TargetMode="External" /><Relationship Id="rId2" Type="http://schemas.openxmlformats.org/officeDocument/2006/relationships/hyperlink" Target="http://my3.raceresult.com/details/results.php?sl=6.11549.de.5.Internet%7C07%20Zieleinlaufliste&amp;pp=229" TargetMode="External" /><Relationship Id="rId3" Type="http://schemas.openxmlformats.org/officeDocument/2006/relationships/hyperlink" Target="http://my3.raceresult.com/details/results.php?sl=6.11549.de.5.Internet%7C07%20Zieleinlaufliste&amp;pp=382" TargetMode="External" /><Relationship Id="rId4" Type="http://schemas.openxmlformats.org/officeDocument/2006/relationships/hyperlink" Target="http://my1.raceresult.com/details/results.php?sl=6.14439.de.3.Ergebnislisten%7CZieleinlaufliste&amp;pp=234" TargetMode="External" /><Relationship Id="rId5" Type="http://schemas.openxmlformats.org/officeDocument/2006/relationships/hyperlink" Target="http://my1.raceresult.com/details/results.php?sl=6.14439.de.3.Ergebnislisten%7CZieleinlaufliste&amp;pp=566" TargetMode="External" /><Relationship Id="rId6" Type="http://schemas.openxmlformats.org/officeDocument/2006/relationships/hyperlink" Target="http://my1.raceresult.com/details/results.php?sl=6.14439.de.3.Ergebnislisten%7CZieleinlaufliste&amp;pp=181" TargetMode="External" /><Relationship Id="rId7" Type="http://schemas.openxmlformats.org/officeDocument/2006/relationships/hyperlink" Target="http://my1.raceresult.com/details/results.php?sl=6.14439.de.3.Ergebnislisten%7CZieleinlaufliste&amp;pp=703" TargetMode="External" /><Relationship Id="rId8" Type="http://schemas.openxmlformats.org/officeDocument/2006/relationships/hyperlink" Target="http://my1.raceresult.com/details/results.php?sl=6.14439.de.3.Ergebnislisten%7CZieleinlaufliste&amp;pp=44" TargetMode="External" /><Relationship Id="rId9" Type="http://schemas.openxmlformats.org/officeDocument/2006/relationships/hyperlink" Target="http://my1.raceresult.com/details/results.php?sl=6.14439.de.3.Ergebnislisten%7CZieleinlaufliste&amp;pp=198" TargetMode="External" /><Relationship Id="rId10" Type="http://schemas.openxmlformats.org/officeDocument/2006/relationships/hyperlink" Target="http://my1.raceresult.com/details/results.php?sl=6.14439.de.5.Ergebnislisten%7CZieleinlaufliste&amp;pp=37" TargetMode="External" /><Relationship Id="rId11" Type="http://schemas.openxmlformats.org/officeDocument/2006/relationships/hyperlink" Target="http://my1.raceresult.com/details/results.php?sl=6.14439.de.5.Ergebnislisten%7CZieleinlaufliste&amp;pp=38" TargetMode="External" /><Relationship Id="rId12" Type="http://schemas.openxmlformats.org/officeDocument/2006/relationships/hyperlink" Target="http://my1.raceresult.com/details/results.php?sl=6.14439.de.5.Ergebnislisten%7CZieleinlaufliste&amp;pp=57" TargetMode="External" /><Relationship Id="rId13" Type="http://schemas.openxmlformats.org/officeDocument/2006/relationships/hyperlink" Target="http://my1.raceresult.com/details/results.php?sl=6.14439.de.5.Ergebnislisten%7CZieleinlaufliste&amp;pp=713" TargetMode="External" /><Relationship Id="rId14" Type="http://schemas.openxmlformats.org/officeDocument/2006/relationships/hyperlink" Target="http://my1.raceresult.com/details/results.php?sl=6.15200.de.5.Ergebnislisten%7CZieleinlaufliste&amp;pp=2482" TargetMode="External" /><Relationship Id="rId15" Type="http://schemas.openxmlformats.org/officeDocument/2006/relationships/hyperlink" Target="http://my1.raceresult.com/details/results.php?sl=6.15200.de.3.Ergebnislisten%7CZieleinlaufliste&amp;pp=2240" TargetMode="External" /><Relationship Id="rId16" Type="http://schemas.openxmlformats.org/officeDocument/2006/relationships/hyperlink" Target="http://my1.raceresult.com/details/results.php?sl=6.15200.de.3.Ergebnislisten%7CZieleinlaufliste&amp;pp=2236" TargetMode="External" /><Relationship Id="rId17" Type="http://schemas.openxmlformats.org/officeDocument/2006/relationships/hyperlink" Target="http://my1.raceresult.com/details/results.php?sl=6.15200.de.3.Ergebnislisten%7CZieleinlaufliste&amp;pp=2239" TargetMode="External" /><Relationship Id="rId18" Type="http://schemas.openxmlformats.org/officeDocument/2006/relationships/hyperlink" Target="http://my1.raceresult.com/details/results.php?sl=6.15200.de.3.Ergebnislisten%7CZieleinlaufliste&amp;pp=2243" TargetMode="External" /><Relationship Id="rId19" Type="http://schemas.openxmlformats.org/officeDocument/2006/relationships/hyperlink" Target="http://my1.raceresult.com/details/results.php?sl=6.15200.de.3.Ergebnislisten%7CZieleinlaufliste&amp;pp=2230" TargetMode="External" /><Relationship Id="rId20" Type="http://schemas.openxmlformats.org/officeDocument/2006/relationships/hyperlink" Target="http://my2.raceresult.com/details/results.php?sl=6.13724.de.3.Ergebnislisten%7CZieleinlaufliste&amp;pp=197" TargetMode="External" /><Relationship Id="rId21" Type="http://schemas.openxmlformats.org/officeDocument/2006/relationships/hyperlink" Target="http://my2.raceresult.com/details/results.php?sl=6.13724.de.3.Ergebnislisten%7CZieleinlaufliste&amp;pp=188" TargetMode="External" /><Relationship Id="rId22" Type="http://schemas.openxmlformats.org/officeDocument/2006/relationships/hyperlink" Target="http://my2.raceresult.com/details/results.php?sl=6.13724.de.3.Ergebnislisten%7CZieleinlaufliste&amp;pp=87" TargetMode="External" /><Relationship Id="rId23" Type="http://schemas.openxmlformats.org/officeDocument/2006/relationships/hyperlink" Target="http://my2.raceresult.com/details/results.php?sl=6.13724.de.3.Ergebnislisten%7CZieleinlaufliste&amp;pp=201" TargetMode="External" /><Relationship Id="rId24" Type="http://schemas.openxmlformats.org/officeDocument/2006/relationships/hyperlink" Target="http://my2.raceresult.com/details/results.php?sl=6.13724.de.3.Ergebnislisten%7CZieleinlaufliste&amp;pp=175" TargetMode="External" /><Relationship Id="rId25" Type="http://schemas.openxmlformats.org/officeDocument/2006/relationships/hyperlink" Target="http://my1.raceresult.com/details/results.php?sl=6.13721.de.5.Ergebnislisten%7CERGEBNISLISTE&amp;pp=27" TargetMode="External" /><Relationship Id="rId26" Type="http://schemas.openxmlformats.org/officeDocument/2006/relationships/hyperlink" Target="http://my1.raceresult.com/details/results.php?sl=6.13721.de.5.Ergebnislisten%7CERGEBNISLISTE&amp;pp=704" TargetMode="External" /><Relationship Id="rId27" Type="http://schemas.openxmlformats.org/officeDocument/2006/relationships/hyperlink" Target="http://my1.raceresult.com/details/results.php?sl=6.13721.de.5.Ergebnislisten%7CERGEBNISLISTE&amp;pp=384" TargetMode="External" /><Relationship Id="rId28" Type="http://schemas.openxmlformats.org/officeDocument/2006/relationships/hyperlink" Target="http://my1.raceresult.com/details/results.php?sl=6.13721.de.5.Ergebnislisten%7CERGEBNISLISTE&amp;pp=555" TargetMode="External" /><Relationship Id="rId29" Type="http://schemas.openxmlformats.org/officeDocument/2006/relationships/hyperlink" Target="http://my1.raceresult.com/details/results.php?sl=6.13721.de.5.Ergebnislisten%7CERGEBNISLISTE&amp;pp=899" TargetMode="External" /><Relationship Id="rId30" Type="http://schemas.openxmlformats.org/officeDocument/2006/relationships/hyperlink" Target="http://my1.raceresult.com/details/results.php?sl=6.16995.de.0.Ergebnislisten%7CErgebn%20www%20Zieleinlaufliste%20m%2Fw%20AK&amp;pp=722" TargetMode="External" /><Relationship Id="rId31" Type="http://schemas.openxmlformats.org/officeDocument/2006/relationships/hyperlink" Target="http://my1.raceresult.com/details/results.php?sl=6.16995.de.0.Ergebnislisten%7CErgebn%20www%20Zieleinlaufliste%20m%2Fw%20AK&amp;pp=720" TargetMode="External" /><Relationship Id="rId32" Type="http://schemas.openxmlformats.org/officeDocument/2006/relationships/hyperlink" Target="http://my1.raceresult.com/details/results.php?sl=6.16995.de.0.Ergebnislisten%7CErgebn%20www%20Zieleinlaufliste%20m%2Fw%20AK&amp;pp=700" TargetMode="External" /><Relationship Id="rId33" Type="http://schemas.openxmlformats.org/officeDocument/2006/relationships/hyperlink" Target="http://www.tv-huchem-stammeln.de/cms/html/la/ergebnisse/2013/_1_4.HTM" TargetMode="External" /><Relationship Id="rId34" Type="http://schemas.openxmlformats.org/officeDocument/2006/relationships/hyperlink" Target="http://www.tv-huchem-stammeln.de/cms/html/la/ergebnisse/2013/_1_5.HTM" TargetMode="External" /><Relationship Id="rId35" Type="http://schemas.openxmlformats.org/officeDocument/2006/relationships/hyperlink" Target="http://www.tv-huchem-stammeln.de/cms/html/la/ergebnisse/2013/_1_9.HTM" TargetMode="External" /><Relationship Id="rId36" Type="http://schemas.openxmlformats.org/officeDocument/2006/relationships/hyperlink" Target="http://my2.raceresult.com/details/results.php?sl=6.14586.de.0.Teilnehmerlisten%7CZieleinlaufliste&amp;pp=312" TargetMode="External" /><Relationship Id="rId37" Type="http://schemas.openxmlformats.org/officeDocument/2006/relationships/hyperlink" Target="http://my2.raceresult.com/details/results.php?sl=6.14586.de.0.Teilnehmerlisten%7CZieleinlaufliste&amp;pp=130" TargetMode="External" /><Relationship Id="rId38" Type="http://schemas.openxmlformats.org/officeDocument/2006/relationships/hyperlink" Target="http://my2.raceresult.com/details/results.php?sl=6.14586.de.0.Teilnehmerlisten%7CZieleinlaufliste&amp;pp=141" TargetMode="External" /><Relationship Id="rId39" Type="http://schemas.openxmlformats.org/officeDocument/2006/relationships/hyperlink" Target="http://my2.raceresult.com/details/results.php?sl=6.14586.de.0.Teilnehmerlisten%7CZieleinlaufliste&amp;pp=128" TargetMode="External" /><Relationship Id="rId40" Type="http://schemas.openxmlformats.org/officeDocument/2006/relationships/hyperlink" Target="http://my2.raceresult.com/details/results.php?sl=6.14586.de.0.Teilnehmerlisten%7CZieleinlaufliste&amp;pp=138" TargetMode="External" /><Relationship Id="rId41" Type="http://schemas.openxmlformats.org/officeDocument/2006/relationships/hyperlink" Target="http://my2.raceresult.com/details/results.php?sl=6.14586.de.0.Teilnehmerlisten%7CZieleinlaufliste&amp;pp=326" TargetMode="External" /><Relationship Id="rId42" Type="http://schemas.openxmlformats.org/officeDocument/2006/relationships/hyperlink" Target="http://my2.raceresult.com/details/results.php?sl=6.14586.de.0.Teilnehmerlisten%7CZieleinlaufliste&amp;pp=308" TargetMode="External" /><Relationship Id="rId43" Type="http://schemas.openxmlformats.org/officeDocument/2006/relationships/hyperlink" Target="http://my2.raceresult.com/details/results.php?sl=6.14586.de.0.Teilnehmerlisten%7CZieleinlaufliste&amp;pp=311" TargetMode="External" /><Relationship Id="rId44" Type="http://schemas.openxmlformats.org/officeDocument/2006/relationships/hyperlink" Target="http://my2.raceresult.com/details/results.php?sl=6.14586.de.0.Teilnehmerlisten%7CZieleinlaufliste&amp;pp=310" TargetMode="External" /><Relationship Id="rId45" Type="http://schemas.openxmlformats.org/officeDocument/2006/relationships/drawing" Target="../drawings/drawing1.x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199"/>
  <sheetViews>
    <sheetView showGridLines="0" tabSelected="1" zoomScalePageLayoutView="0" workbookViewId="0" topLeftCell="A1">
      <pane xSplit="10" ySplit="2" topLeftCell="AB3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7" sqref="A7:A8"/>
    </sheetView>
  </sheetViews>
  <sheetFormatPr defaultColWidth="11.421875" defaultRowHeight="12.75"/>
  <cols>
    <col min="1" max="1" width="4.140625" style="11" customWidth="1"/>
    <col min="2" max="2" width="4.7109375" style="10" customWidth="1"/>
    <col min="3" max="3" width="3.421875" style="10" customWidth="1"/>
    <col min="4" max="6" width="4.7109375" style="10" customWidth="1"/>
    <col min="7" max="8" width="12.140625" style="4" customWidth="1"/>
    <col min="9" max="9" width="5.57421875" style="4" bestFit="1" customWidth="1"/>
    <col min="10" max="10" width="12.00390625" style="4" bestFit="1" customWidth="1"/>
    <col min="11" max="44" width="3.00390625" style="4" bestFit="1" customWidth="1"/>
    <col min="45" max="46" width="3.7109375" style="4" customWidth="1"/>
    <col min="47" max="16384" width="11.421875" style="4" customWidth="1"/>
  </cols>
  <sheetData>
    <row r="1" spans="1:44" s="7" customFormat="1" ht="18.75">
      <c r="A1" s="65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7" s="18" customFormat="1" ht="108.75">
      <c r="A2" s="12" t="s">
        <v>39</v>
      </c>
      <c r="B2" s="13" t="s">
        <v>38</v>
      </c>
      <c r="C2" s="14" t="s">
        <v>37</v>
      </c>
      <c r="D2" s="14" t="s">
        <v>56</v>
      </c>
      <c r="E2" s="14" t="s">
        <v>36</v>
      </c>
      <c r="F2" s="15" t="s">
        <v>35</v>
      </c>
      <c r="G2" s="16" t="s">
        <v>34</v>
      </c>
      <c r="H2" s="16" t="s">
        <v>33</v>
      </c>
      <c r="I2" s="16" t="s">
        <v>32</v>
      </c>
      <c r="J2" s="16" t="s">
        <v>31</v>
      </c>
      <c r="K2" s="3" t="s">
        <v>30</v>
      </c>
      <c r="L2" s="3" t="s">
        <v>28</v>
      </c>
      <c r="M2" s="3" t="s">
        <v>27</v>
      </c>
      <c r="N2" s="3" t="s">
        <v>29</v>
      </c>
      <c r="O2" s="3" t="s">
        <v>26</v>
      </c>
      <c r="P2" s="3" t="s">
        <v>25</v>
      </c>
      <c r="Q2" s="3" t="s">
        <v>24</v>
      </c>
      <c r="R2" s="17" t="s">
        <v>57</v>
      </c>
      <c r="S2" s="3" t="s">
        <v>58</v>
      </c>
      <c r="T2" s="3" t="s">
        <v>23</v>
      </c>
      <c r="U2" s="3" t="s">
        <v>20</v>
      </c>
      <c r="V2" s="3" t="s">
        <v>22</v>
      </c>
      <c r="W2" s="3" t="s">
        <v>21</v>
      </c>
      <c r="X2" s="17" t="s">
        <v>59</v>
      </c>
      <c r="Y2" s="3" t="s">
        <v>19</v>
      </c>
      <c r="Z2" s="3" t="s">
        <v>17</v>
      </c>
      <c r="AA2" s="3" t="s">
        <v>16</v>
      </c>
      <c r="AB2" s="3" t="s">
        <v>15</v>
      </c>
      <c r="AC2" s="3" t="s">
        <v>18</v>
      </c>
      <c r="AD2" s="3" t="s">
        <v>14</v>
      </c>
      <c r="AE2" s="3" t="s">
        <v>13</v>
      </c>
      <c r="AF2" s="3" t="s">
        <v>12</v>
      </c>
      <c r="AG2" s="3" t="s">
        <v>11</v>
      </c>
      <c r="AH2" s="3" t="s">
        <v>10</v>
      </c>
      <c r="AI2" s="3" t="s">
        <v>8</v>
      </c>
      <c r="AJ2" s="3" t="s">
        <v>9</v>
      </c>
      <c r="AK2" s="3" t="s">
        <v>7</v>
      </c>
      <c r="AL2" s="3" t="s">
        <v>6</v>
      </c>
      <c r="AM2" s="3" t="s">
        <v>5</v>
      </c>
      <c r="AN2" s="3" t="s">
        <v>4</v>
      </c>
      <c r="AO2" s="3" t="s">
        <v>3</v>
      </c>
      <c r="AP2" s="3" t="s">
        <v>2</v>
      </c>
      <c r="AQ2" s="17" t="s">
        <v>54</v>
      </c>
      <c r="AR2" s="3" t="s">
        <v>1</v>
      </c>
      <c r="AS2" s="3" t="s">
        <v>0</v>
      </c>
      <c r="AT2" s="3" t="s">
        <v>60</v>
      </c>
      <c r="AU2" s="8"/>
    </row>
    <row r="3" spans="1:44" s="24" customFormat="1" ht="13.5" customHeight="1">
      <c r="A3" s="2">
        <v>1</v>
      </c>
      <c r="B3" s="20">
        <f aca="true" t="shared" si="0" ref="B3:B36">SUM(K3:AR3)</f>
        <v>898</v>
      </c>
      <c r="C3" s="20">
        <f aca="true" t="shared" si="1" ref="C3:C31">COUNT(K3:AR3)</f>
        <v>19</v>
      </c>
      <c r="D3" s="45">
        <f>IF(COUNT(K3:AT3)&gt;0,LARGE(K3:AT3,1),0)+IF(COUNT(K3:AT3)&gt;1,LARGE(K3:AT3,2),0)+IF(COUNT(K3:AT3)&gt;2,LARGE(K3:AT3,3),0)+IF(COUNT(K3:AT3)&gt;3,LARGE(K3:AT3,4),0)+IF(COUNT(K3:AT3)&gt;4,LARGE(K3:AT3,5),0)+IF(COUNT(K3:AT3)&gt;5,LARGE(K3:AT3,6),0)+IF(COUNT(K3:AT3)&gt;6,LARGE(K3:AT3,7),0)</f>
        <v>350</v>
      </c>
      <c r="E3" s="45">
        <f>IF(COUNT(K3:AT3)&lt;11,IF(COUNT(K3:AT3)&gt;6,(COUNT(K3:AT3)-7),0)*20,80)</f>
        <v>80</v>
      </c>
      <c r="F3" s="21">
        <f aca="true" t="shared" si="2" ref="F3:F36">D3+E3</f>
        <v>430</v>
      </c>
      <c r="G3" s="43" t="s">
        <v>53</v>
      </c>
      <c r="H3" s="44" t="s">
        <v>44</v>
      </c>
      <c r="I3" s="28">
        <v>2005</v>
      </c>
      <c r="J3" s="28" t="s">
        <v>45</v>
      </c>
      <c r="K3" s="1">
        <v>38</v>
      </c>
      <c r="L3" s="1"/>
      <c r="M3" s="1"/>
      <c r="N3" s="1"/>
      <c r="O3" s="1">
        <v>44</v>
      </c>
      <c r="P3" s="1"/>
      <c r="Q3" s="1"/>
      <c r="R3" s="1"/>
      <c r="S3" s="1"/>
      <c r="T3" s="1">
        <v>50</v>
      </c>
      <c r="U3" s="1">
        <v>50</v>
      </c>
      <c r="V3" s="1">
        <v>49</v>
      </c>
      <c r="W3" s="1"/>
      <c r="X3" s="1">
        <v>50</v>
      </c>
      <c r="Y3" s="1">
        <v>49</v>
      </c>
      <c r="Z3" s="1">
        <v>49</v>
      </c>
      <c r="AA3" s="1">
        <v>49</v>
      </c>
      <c r="AB3" s="1">
        <v>48</v>
      </c>
      <c r="AC3" s="1">
        <v>50</v>
      </c>
      <c r="AD3" s="1"/>
      <c r="AE3" s="1"/>
      <c r="AF3" s="1"/>
      <c r="AG3" s="1"/>
      <c r="AH3" s="1">
        <v>49</v>
      </c>
      <c r="AI3" s="1">
        <v>50</v>
      </c>
      <c r="AJ3" s="1">
        <v>50</v>
      </c>
      <c r="AK3" s="1">
        <v>50</v>
      </c>
      <c r="AL3" s="1">
        <v>45</v>
      </c>
      <c r="AM3" s="1">
        <v>41</v>
      </c>
      <c r="AN3" s="1">
        <v>41</v>
      </c>
      <c r="AO3" s="1"/>
      <c r="AP3" s="1">
        <v>46</v>
      </c>
      <c r="AQ3" s="1"/>
      <c r="AR3" s="1"/>
    </row>
    <row r="4" spans="1:44" s="24" customFormat="1" ht="13.5" customHeight="1">
      <c r="A4" s="2">
        <v>2</v>
      </c>
      <c r="B4" s="20">
        <f t="shared" si="0"/>
        <v>466</v>
      </c>
      <c r="C4" s="20">
        <f t="shared" si="1"/>
        <v>10</v>
      </c>
      <c r="D4" s="45">
        <f>IF(COUNT(K4:AT4)&gt;0,LARGE(K4:AT4,1),0)+IF(COUNT(K4:AT4)&gt;1,LARGE(K4:AT4,2),0)+IF(COUNT(K4:AT4)&gt;2,LARGE(K4:AT4,3),0)+IF(COUNT(K4:AT4)&gt;3,LARGE(K4:AT4,4),0)+IF(COUNT(K4:AT4)&gt;4,LARGE(K4:AT4,5),0)+IF(COUNT(K4:AT4)&gt;5,LARGE(K4:AT4,6),0)+IF(COUNT(K4:AT4)&gt;6,LARGE(K4:AT4,7),0)</f>
        <v>339</v>
      </c>
      <c r="E4" s="45">
        <f>IF(COUNT(K4:AT4)&lt;11,IF(COUNT(K4:AT4)&gt;6,(COUNT(K4:AT4)-7),0)*20,80)</f>
        <v>60</v>
      </c>
      <c r="F4" s="21">
        <f t="shared" si="2"/>
        <v>399</v>
      </c>
      <c r="G4" s="54" t="s">
        <v>123</v>
      </c>
      <c r="H4" s="54" t="s">
        <v>124</v>
      </c>
      <c r="I4" s="25">
        <v>2005</v>
      </c>
      <c r="J4" s="25" t="s">
        <v>54</v>
      </c>
      <c r="K4" s="26"/>
      <c r="L4" s="26"/>
      <c r="M4" s="26"/>
      <c r="N4" s="26"/>
      <c r="O4" s="26"/>
      <c r="P4" s="1">
        <v>44</v>
      </c>
      <c r="Q4" s="26">
        <v>50</v>
      </c>
      <c r="R4" s="26"/>
      <c r="S4" s="26"/>
      <c r="T4" s="26"/>
      <c r="U4" s="26">
        <v>47</v>
      </c>
      <c r="V4" s="26"/>
      <c r="W4" s="26">
        <v>46</v>
      </c>
      <c r="X4" s="1"/>
      <c r="Y4" s="26"/>
      <c r="Z4" s="26"/>
      <c r="AA4" s="26"/>
      <c r="AB4" s="26"/>
      <c r="AC4" s="26"/>
      <c r="AD4" s="26">
        <v>38</v>
      </c>
      <c r="AE4" s="26"/>
      <c r="AF4" s="26"/>
      <c r="AG4" s="26">
        <v>48</v>
      </c>
      <c r="AH4" s="26"/>
      <c r="AI4" s="26">
        <v>49</v>
      </c>
      <c r="AJ4" s="53">
        <v>50</v>
      </c>
      <c r="AK4" s="26"/>
      <c r="AL4" s="26"/>
      <c r="AM4" s="26"/>
      <c r="AN4" s="53">
        <v>49</v>
      </c>
      <c r="AO4" s="26"/>
      <c r="AP4" s="26"/>
      <c r="AQ4" s="26"/>
      <c r="AR4" s="26">
        <v>45</v>
      </c>
    </row>
    <row r="5" spans="1:44" s="24" customFormat="1" ht="13.5" customHeight="1">
      <c r="A5" s="2"/>
      <c r="B5" s="20"/>
      <c r="C5" s="20"/>
      <c r="D5" s="45"/>
      <c r="E5" s="45"/>
      <c r="F5" s="21"/>
      <c r="G5" s="54"/>
      <c r="H5" s="54"/>
      <c r="I5" s="25"/>
      <c r="J5" s="25"/>
      <c r="K5" s="26"/>
      <c r="L5" s="26"/>
      <c r="M5" s="26"/>
      <c r="N5" s="26"/>
      <c r="O5" s="26"/>
      <c r="P5" s="1"/>
      <c r="Q5" s="26"/>
      <c r="R5" s="26"/>
      <c r="S5" s="26"/>
      <c r="T5" s="26"/>
      <c r="U5" s="26"/>
      <c r="V5" s="26"/>
      <c r="W5" s="26"/>
      <c r="X5" s="1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53"/>
      <c r="AK5" s="26"/>
      <c r="AL5" s="26"/>
      <c r="AM5" s="26"/>
      <c r="AN5" s="53"/>
      <c r="AO5" s="26"/>
      <c r="AP5" s="26"/>
      <c r="AQ5" s="26"/>
      <c r="AR5" s="26"/>
    </row>
    <row r="6" spans="1:44" s="24" customFormat="1" ht="13.5" customHeight="1">
      <c r="A6" s="2"/>
      <c r="B6" s="20"/>
      <c r="C6" s="20"/>
      <c r="D6" s="45"/>
      <c r="E6" s="45"/>
      <c r="F6" s="21"/>
      <c r="G6" s="54"/>
      <c r="H6" s="54"/>
      <c r="I6" s="25"/>
      <c r="J6" s="25"/>
      <c r="K6" s="26"/>
      <c r="L6" s="26"/>
      <c r="M6" s="26"/>
      <c r="N6" s="26"/>
      <c r="O6" s="26"/>
      <c r="P6" s="1"/>
      <c r="Q6" s="26"/>
      <c r="R6" s="26"/>
      <c r="S6" s="26"/>
      <c r="T6" s="26"/>
      <c r="U6" s="26"/>
      <c r="V6" s="26"/>
      <c r="W6" s="26"/>
      <c r="X6" s="1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53"/>
      <c r="AK6" s="26"/>
      <c r="AL6" s="26"/>
      <c r="AM6" s="26"/>
      <c r="AN6" s="53"/>
      <c r="AO6" s="26"/>
      <c r="AP6" s="26"/>
      <c r="AQ6" s="26"/>
      <c r="AR6" s="26"/>
    </row>
    <row r="7" spans="1:44" s="24" customFormat="1" ht="13.5" customHeight="1">
      <c r="A7" s="1"/>
      <c r="B7" s="20">
        <f t="shared" si="0"/>
        <v>250</v>
      </c>
      <c r="C7" s="20">
        <f t="shared" si="1"/>
        <v>5</v>
      </c>
      <c r="D7" s="45">
        <f>IF(COUNT(K7:AT7)&gt;0,LARGE(K7:AT7,1),0)+IF(COUNT(K7:AT7)&gt;1,LARGE(K7:AT7,2),0)+IF(COUNT(K7:AT7)&gt;2,LARGE(K7:AT7,3),0)+IF(COUNT(K7:AT7)&gt;3,LARGE(K7:AT7,4),0)+IF(COUNT(K7:AT7)&gt;4,LARGE(K7:AT7,5),0)+IF(COUNT(K7:AT7)&gt;5,LARGE(K7:AT7,6),0)+IF(COUNT(K7:AT7)&gt;6,LARGE(K7:AT7,7),0)</f>
        <v>250</v>
      </c>
      <c r="E7" s="20">
        <f aca="true" t="shared" si="3" ref="E7:E31">IF(COUNT(K7:AR7)&lt;22,IF(COUNT(K7:AR7)&gt;14,(COUNT(K7:AR7)-15),0)*20,120)</f>
        <v>0</v>
      </c>
      <c r="F7" s="21">
        <f t="shared" si="2"/>
        <v>250</v>
      </c>
      <c r="G7" s="22" t="s">
        <v>71</v>
      </c>
      <c r="H7" s="23" t="s">
        <v>72</v>
      </c>
      <c r="I7" s="22">
        <v>2004</v>
      </c>
      <c r="J7" s="22" t="s">
        <v>73</v>
      </c>
      <c r="K7" s="1"/>
      <c r="L7" s="1">
        <v>50</v>
      </c>
      <c r="M7" s="1">
        <v>50</v>
      </c>
      <c r="N7" s="1"/>
      <c r="O7" s="1"/>
      <c r="P7" s="1"/>
      <c r="Q7" s="1"/>
      <c r="R7" s="1"/>
      <c r="S7" s="1"/>
      <c r="T7" s="1"/>
      <c r="U7" s="1"/>
      <c r="V7" s="2"/>
      <c r="W7" s="2">
        <v>50</v>
      </c>
      <c r="X7" s="1"/>
      <c r="Y7" s="1"/>
      <c r="Z7" s="1"/>
      <c r="AA7" s="1"/>
      <c r="AB7" s="1"/>
      <c r="AC7" s="1"/>
      <c r="AD7" s="1"/>
      <c r="AE7" s="1"/>
      <c r="AF7" s="1"/>
      <c r="AG7" s="1">
        <v>50</v>
      </c>
      <c r="AH7" s="1"/>
      <c r="AI7" s="2">
        <v>50</v>
      </c>
      <c r="AJ7" s="1"/>
      <c r="AK7" s="1"/>
      <c r="AL7" s="1"/>
      <c r="AM7" s="1"/>
      <c r="AN7" s="1"/>
      <c r="AO7" s="1"/>
      <c r="AP7" s="1"/>
      <c r="AQ7" s="1"/>
      <c r="AR7" s="1"/>
    </row>
    <row r="8" spans="1:44" s="24" customFormat="1" ht="13.5" customHeight="1">
      <c r="A8" s="1"/>
      <c r="B8" s="20">
        <f t="shared" si="0"/>
        <v>231</v>
      </c>
      <c r="C8" s="20">
        <f t="shared" si="1"/>
        <v>5</v>
      </c>
      <c r="D8" s="45">
        <f>IF(COUNT(K8:AT8)&gt;0,LARGE(K8:AT8,1),0)+IF(COUNT(K8:AT8)&gt;1,LARGE(K8:AT8,2),0)+IF(COUNT(K8:AT8)&gt;2,LARGE(K8:AT8,3),0)+IF(COUNT(K8:AT8)&gt;3,LARGE(K8:AT8,4),0)+IF(COUNT(K8:AT8)&gt;4,LARGE(K8:AT8,5),0)+IF(COUNT(K8:AT8)&gt;5,LARGE(K8:AT8,6),0)+IF(COUNT(K8:AT8)&gt;6,LARGE(K8:AT8,7),0)</f>
        <v>231</v>
      </c>
      <c r="E8" s="20">
        <f t="shared" si="3"/>
        <v>0</v>
      </c>
      <c r="F8" s="21">
        <f t="shared" si="2"/>
        <v>231</v>
      </c>
      <c r="G8" s="22" t="s">
        <v>74</v>
      </c>
      <c r="H8" s="23" t="s">
        <v>68</v>
      </c>
      <c r="I8" s="22">
        <v>2004</v>
      </c>
      <c r="J8" s="22" t="s">
        <v>73</v>
      </c>
      <c r="K8" s="1"/>
      <c r="L8" s="1">
        <v>36</v>
      </c>
      <c r="M8" s="1">
        <v>49</v>
      </c>
      <c r="N8" s="1"/>
      <c r="O8" s="1"/>
      <c r="P8" s="1"/>
      <c r="Q8" s="1"/>
      <c r="R8" s="1"/>
      <c r="S8" s="1"/>
      <c r="T8" s="1"/>
      <c r="U8" s="1"/>
      <c r="V8" s="1"/>
      <c r="W8" s="2">
        <v>49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>
        <v>48</v>
      </c>
      <c r="AI8" s="2">
        <v>49</v>
      </c>
      <c r="AJ8" s="1"/>
      <c r="AK8" s="1"/>
      <c r="AL8" s="1"/>
      <c r="AM8" s="1"/>
      <c r="AN8" s="1"/>
      <c r="AO8" s="1"/>
      <c r="AP8" s="1"/>
      <c r="AQ8" s="1"/>
      <c r="AR8" s="1"/>
    </row>
    <row r="9" spans="1:44" s="24" customFormat="1" ht="13.5" customHeight="1">
      <c r="A9" s="1"/>
      <c r="B9" s="20">
        <f t="shared" si="0"/>
        <v>187</v>
      </c>
      <c r="C9" s="20">
        <f t="shared" si="1"/>
        <v>4</v>
      </c>
      <c r="D9" s="45">
        <f>IF(COUNT(K9:AT9)&gt;0,LARGE(K9:AT9,1),0)+IF(COUNT(K9:AT9)&gt;1,LARGE(K9:AT9,2),0)+IF(COUNT(K9:AT9)&gt;2,LARGE(K9:AT9,3),0)+IF(COUNT(K9:AT9)&gt;3,LARGE(K9:AT9,4),0)+IF(COUNT(K9:AT9)&gt;4,LARGE(K9:AT9,5),0)+IF(COUNT(K9:AT9)&gt;5,LARGE(K9:AT9,6),0)+IF(COUNT(K9:AT9)&gt;6,LARGE(K9:AT9,7),0)</f>
        <v>187</v>
      </c>
      <c r="E9" s="20">
        <f t="shared" si="3"/>
        <v>0</v>
      </c>
      <c r="F9" s="21">
        <f t="shared" si="2"/>
        <v>187</v>
      </c>
      <c r="G9" s="25" t="s">
        <v>118</v>
      </c>
      <c r="H9" s="25" t="s">
        <v>119</v>
      </c>
      <c r="I9" s="25">
        <v>2004</v>
      </c>
      <c r="J9" s="25" t="s">
        <v>120</v>
      </c>
      <c r="K9" s="1"/>
      <c r="L9" s="1"/>
      <c r="M9" s="1"/>
      <c r="N9" s="1"/>
      <c r="O9" s="1"/>
      <c r="P9" s="1">
        <v>46</v>
      </c>
      <c r="Q9" s="1"/>
      <c r="R9" s="1"/>
      <c r="S9" s="1"/>
      <c r="T9" s="1">
        <v>47</v>
      </c>
      <c r="U9" s="1"/>
      <c r="V9" s="1">
        <v>47</v>
      </c>
      <c r="W9" s="1"/>
      <c r="X9" s="1"/>
      <c r="Y9" s="1"/>
      <c r="Z9" s="1">
        <v>47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6" s="24" customFormat="1" ht="13.5" customHeight="1">
      <c r="A10" s="1"/>
      <c r="B10" s="20">
        <f t="shared" si="0"/>
        <v>150</v>
      </c>
      <c r="C10" s="20">
        <f t="shared" si="1"/>
        <v>3</v>
      </c>
      <c r="D10" s="20">
        <f>IF(COUNT(K10:AR10)&gt;0,LARGE(K10:AR10,1),0)+IF(COUNT(K10:AR10)&gt;1,LARGE(K10:AR10,2),0)+IF(COUNT(K10:AR10)&gt;2,LARGE(K10:AR10,3),0)+IF(COUNT(K10:AR10)&gt;3,LARGE(K10:AR10,4),0)+IF(COUNT(K10:AR10)&gt;4,LARGE(K10:AR10,5),0)+IF(COUNT(K10:AR10)&gt;5,LARGE(K10:AR10,6),0)+IF(COUNT(K10:AR10)&gt;6,LARGE(K10:AR10,7),0)+IF(COUNT(K10:AR10)&gt;7,LARGE(K10:AR10,8),0)+IF(COUNT(K10:AR10)&gt;8,LARGE(K10:AR10,9),0)+IF(COUNT(K10:AR10)&gt;9,LARGE(K10:AR10,10),0)+IF(COUNT(K10:AR10)&gt;10,LARGE(K10:AR10,11),0)+IF(COUNT(K10:AR10)&gt;11,LARGE(K10:AR10,12),0)+IF(COUNT(K10:AR10)&gt;12,LARGE(K10:AR10,13),0)+IF(COUNT(K10:AR10)&gt;13,LARGE(K10:AR10,14),0)+IF(COUNT(K10:AR10)&gt;14,LARGE(K10:AR10,15),0)</f>
        <v>150</v>
      </c>
      <c r="E10" s="20">
        <f t="shared" si="3"/>
        <v>0</v>
      </c>
      <c r="F10" s="21">
        <f t="shared" si="2"/>
        <v>150</v>
      </c>
      <c r="G10" s="4" t="s">
        <v>241</v>
      </c>
      <c r="H10" s="4" t="s">
        <v>100</v>
      </c>
      <c r="I10" s="4">
        <v>2004</v>
      </c>
      <c r="J10" s="4" t="s">
        <v>242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>
        <v>50</v>
      </c>
      <c r="AE10" s="38"/>
      <c r="AF10" s="38"/>
      <c r="AG10" s="38"/>
      <c r="AH10" s="38"/>
      <c r="AI10" s="38"/>
      <c r="AJ10" s="38"/>
      <c r="AK10" s="38"/>
      <c r="AL10" s="38">
        <v>50</v>
      </c>
      <c r="AM10" s="38"/>
      <c r="AN10" s="38">
        <v>50</v>
      </c>
      <c r="AO10" s="38"/>
      <c r="AP10" s="38"/>
      <c r="AQ10" s="38"/>
      <c r="AR10" s="38"/>
      <c r="AS10" s="4"/>
      <c r="AT10" s="4"/>
    </row>
    <row r="11" spans="1:46" s="24" customFormat="1" ht="13.5" customHeight="1">
      <c r="A11" s="1"/>
      <c r="B11" s="20">
        <f t="shared" si="0"/>
        <v>133</v>
      </c>
      <c r="C11" s="20">
        <f t="shared" si="1"/>
        <v>3</v>
      </c>
      <c r="D11" s="20">
        <f>IF(COUNT(K11:AR11)&gt;0,LARGE(K11:AR11,1),0)+IF(COUNT(K11:AR11)&gt;1,LARGE(K11:AR11,2),0)+IF(COUNT(K11:AR11)&gt;2,LARGE(K11:AR11,3),0)+IF(COUNT(K11:AR11)&gt;3,LARGE(K11:AR11,4),0)+IF(COUNT(K11:AR11)&gt;4,LARGE(K11:AR11,5),0)+IF(COUNT(K11:AR11)&gt;5,LARGE(K11:AR11,6),0)+IF(COUNT(K11:AR11)&gt;6,LARGE(K11:AR11,7),0)+IF(COUNT(K11:AR11)&gt;7,LARGE(K11:AR11,8),0)+IF(COUNT(K11:AR11)&gt;8,LARGE(K11:AR11,9),0)+IF(COUNT(K11:AR11)&gt;9,LARGE(K11:AR11,10),0)+IF(COUNT(K11:AR11)&gt;10,LARGE(K11:AR11,11),0)+IF(COUNT(K11:AR11)&gt;11,LARGE(K11:AR11,12),0)+IF(COUNT(K11:AR11)&gt;12,LARGE(K11:AR11,13),0)+IF(COUNT(K11:AR11)&gt;13,LARGE(K11:AR11,14),0)+IF(COUNT(K11:AR11)&gt;14,LARGE(K11:AR11,15),0)</f>
        <v>133</v>
      </c>
      <c r="E11" s="20">
        <f t="shared" si="3"/>
        <v>0</v>
      </c>
      <c r="F11" s="21">
        <f t="shared" si="2"/>
        <v>133</v>
      </c>
      <c r="G11" s="4" t="s">
        <v>246</v>
      </c>
      <c r="H11" s="4" t="s">
        <v>247</v>
      </c>
      <c r="I11" s="4">
        <v>2004</v>
      </c>
      <c r="J11" s="4" t="s">
        <v>242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>
        <v>48</v>
      </c>
      <c r="AE11" s="38"/>
      <c r="AF11" s="38"/>
      <c r="AG11" s="38"/>
      <c r="AH11" s="38"/>
      <c r="AI11" s="38"/>
      <c r="AJ11" s="38"/>
      <c r="AK11" s="38"/>
      <c r="AL11" s="38">
        <v>42</v>
      </c>
      <c r="AM11" s="38"/>
      <c r="AN11" s="38">
        <v>43</v>
      </c>
      <c r="AO11" s="38"/>
      <c r="AP11" s="38"/>
      <c r="AQ11" s="38"/>
      <c r="AR11" s="38"/>
      <c r="AS11" s="4"/>
      <c r="AT11" s="4"/>
    </row>
    <row r="12" spans="1:44" s="24" customFormat="1" ht="13.5" customHeight="1">
      <c r="A12" s="1"/>
      <c r="B12" s="20">
        <f t="shared" si="0"/>
        <v>131</v>
      </c>
      <c r="C12" s="20">
        <f t="shared" si="1"/>
        <v>3</v>
      </c>
      <c r="D12" s="45">
        <f>IF(COUNT(K12:AT12)&gt;0,LARGE(K12:AT12,1),0)+IF(COUNT(K12:AT12)&gt;1,LARGE(K12:AT12,2),0)+IF(COUNT(K12:AT12)&gt;2,LARGE(K12:AT12,3),0)+IF(COUNT(K12:AT12)&gt;3,LARGE(K12:AT12,4),0)+IF(COUNT(K12:AT12)&gt;4,LARGE(K12:AT12,5),0)+IF(COUNT(K12:AT12)&gt;5,LARGE(K12:AT12,6),0)+IF(COUNT(K12:AT12)&gt;6,LARGE(K12:AT12,7),0)</f>
        <v>131</v>
      </c>
      <c r="E12" s="20">
        <f t="shared" si="3"/>
        <v>0</v>
      </c>
      <c r="F12" s="21">
        <f t="shared" si="2"/>
        <v>131</v>
      </c>
      <c r="G12" s="25" t="s">
        <v>121</v>
      </c>
      <c r="H12" s="25" t="s">
        <v>122</v>
      </c>
      <c r="I12" s="25">
        <v>2004</v>
      </c>
      <c r="J12" s="25" t="s">
        <v>120</v>
      </c>
      <c r="K12" s="1"/>
      <c r="L12" s="1"/>
      <c r="M12" s="1"/>
      <c r="N12" s="1"/>
      <c r="O12" s="1"/>
      <c r="P12" s="1">
        <v>45</v>
      </c>
      <c r="Q12" s="1"/>
      <c r="R12" s="1"/>
      <c r="S12" s="1"/>
      <c r="T12" s="1">
        <v>40</v>
      </c>
      <c r="U12" s="1"/>
      <c r="V12" s="1">
        <v>46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24" customFormat="1" ht="13.5" customHeight="1">
      <c r="A13" s="1"/>
      <c r="B13" s="20">
        <f t="shared" si="0"/>
        <v>93</v>
      </c>
      <c r="C13" s="20">
        <f t="shared" si="1"/>
        <v>2</v>
      </c>
      <c r="D13" s="45">
        <f>IF(COUNT(K13:AT13)&gt;0,LARGE(K13:AT13,1),0)+IF(COUNT(K13:AT13)&gt;1,LARGE(K13:AT13,2),0)+IF(COUNT(K13:AT13)&gt;2,LARGE(K13:AT13,3),0)+IF(COUNT(K13:AT13)&gt;3,LARGE(K13:AT13,4),0)+IF(COUNT(K13:AT13)&gt;4,LARGE(K13:AT13,5),0)+IF(COUNT(K13:AT13)&gt;5,LARGE(K13:AT13,6),0)+IF(COUNT(K13:AT13)&gt;6,LARGE(K13:AT13,7),0)</f>
        <v>93</v>
      </c>
      <c r="E13" s="20">
        <f t="shared" si="3"/>
        <v>0</v>
      </c>
      <c r="F13" s="21">
        <f t="shared" si="2"/>
        <v>93</v>
      </c>
      <c r="G13" s="28" t="s">
        <v>51</v>
      </c>
      <c r="H13" s="27" t="s">
        <v>52</v>
      </c>
      <c r="I13" s="28">
        <v>2004</v>
      </c>
      <c r="J13" s="28" t="s">
        <v>67</v>
      </c>
      <c r="K13" s="1">
        <v>45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>
        <v>48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6" s="24" customFormat="1" ht="13.5" customHeight="1">
      <c r="A14" s="1"/>
      <c r="B14" s="20">
        <f t="shared" si="0"/>
        <v>93</v>
      </c>
      <c r="C14" s="20">
        <f t="shared" si="1"/>
        <v>2</v>
      </c>
      <c r="D14" s="45">
        <f>IF(COUNT(K14:AT14)&gt;0,LARGE(K14:AT14,1),0)+IF(COUNT(K14:AT14)&gt;1,LARGE(K14:AT14,2),0)+IF(COUNT(K14:AT14)&gt;2,LARGE(K14:AT14,3),0)+IF(COUNT(K14:AT14)&gt;3,LARGE(K14:AT14,4),0)+IF(COUNT(K14:AT14)&gt;4,LARGE(K14:AT14,5),0)+IF(COUNT(K14:AT14)&gt;5,LARGE(K14:AT14,6),0)+IF(COUNT(K14:AT14)&gt;6,LARGE(K14:AT14,7),0)</f>
        <v>93</v>
      </c>
      <c r="E14" s="20">
        <f t="shared" si="3"/>
        <v>0</v>
      </c>
      <c r="F14" s="21">
        <f t="shared" si="2"/>
        <v>93</v>
      </c>
      <c r="G14" s="4" t="s">
        <v>291</v>
      </c>
      <c r="H14" s="39" t="s">
        <v>292</v>
      </c>
      <c r="I14" s="39">
        <v>2005</v>
      </c>
      <c r="J14" s="39" t="s">
        <v>227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>
        <v>48</v>
      </c>
      <c r="AM14" s="38"/>
      <c r="AN14" s="38">
        <v>45</v>
      </c>
      <c r="AO14" s="38"/>
      <c r="AP14" s="38"/>
      <c r="AQ14" s="38"/>
      <c r="AR14" s="38"/>
      <c r="AS14" s="4"/>
      <c r="AT14" s="4"/>
    </row>
    <row r="15" spans="1:44" s="24" customFormat="1" ht="13.5" customHeight="1">
      <c r="A15" s="1"/>
      <c r="B15" s="20">
        <f t="shared" si="0"/>
        <v>93</v>
      </c>
      <c r="C15" s="20">
        <f t="shared" si="1"/>
        <v>2</v>
      </c>
      <c r="D15" s="45">
        <f>IF(COUNT(K15:AT15)&gt;0,LARGE(K15:AT15,1),0)+IF(COUNT(K15:AT15)&gt;1,LARGE(K15:AT15,2),0)+IF(COUNT(K15:AT15)&gt;2,LARGE(K15:AT15,3),0)+IF(COUNT(K15:AT15)&gt;3,LARGE(K15:AT15,4),0)+IF(COUNT(K15:AT15)&gt;4,LARGE(K15:AT15,5),0)+IF(COUNT(K15:AT15)&gt;5,LARGE(K15:AT15,6),0)+IF(COUNT(K15:AT15)&gt;6,LARGE(K15:AT15,7),0)</f>
        <v>93</v>
      </c>
      <c r="E15" s="20">
        <f t="shared" si="3"/>
        <v>0</v>
      </c>
      <c r="F15" s="21">
        <f t="shared" si="2"/>
        <v>93</v>
      </c>
      <c r="G15" s="19" t="s">
        <v>90</v>
      </c>
      <c r="H15" s="27" t="s">
        <v>91</v>
      </c>
      <c r="I15" s="19" t="s">
        <v>87</v>
      </c>
      <c r="J15" s="29"/>
      <c r="K15" s="1"/>
      <c r="L15" s="1">
        <v>43</v>
      </c>
      <c r="M15" s="1"/>
      <c r="N15" s="1"/>
      <c r="O15" s="1">
        <v>50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6" s="24" customFormat="1" ht="13.5" customHeight="1">
      <c r="A16" s="1"/>
      <c r="B16" s="20">
        <f t="shared" si="0"/>
        <v>91</v>
      </c>
      <c r="C16" s="20">
        <f t="shared" si="1"/>
        <v>2</v>
      </c>
      <c r="D16" s="45">
        <f>IF(COUNT(K16:AT16)&gt;0,LARGE(K16:AT16,1),0)+IF(COUNT(K16:AT16)&gt;1,LARGE(K16:AT16,2),0)+IF(COUNT(K16:AT16)&gt;2,LARGE(K16:AT16,3),0)+IF(COUNT(K16:AT16)&gt;3,LARGE(K16:AT16,4),0)+IF(COUNT(K16:AT16)&gt;4,LARGE(K16:AT16,5),0)+IF(COUNT(K16:AT16)&gt;5,LARGE(K16:AT16,6),0)+IF(COUNT(K16:AT16)&gt;6,LARGE(K16:AT16,7),0)</f>
        <v>91</v>
      </c>
      <c r="E16" s="20">
        <f t="shared" si="3"/>
        <v>0</v>
      </c>
      <c r="F16" s="21">
        <f t="shared" si="2"/>
        <v>91</v>
      </c>
      <c r="G16" s="4" t="s">
        <v>293</v>
      </c>
      <c r="H16" s="39" t="s">
        <v>294</v>
      </c>
      <c r="I16" s="39">
        <v>2005</v>
      </c>
      <c r="J16" s="39" t="s">
        <v>227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>
        <v>47</v>
      </c>
      <c r="AM16" s="38"/>
      <c r="AN16" s="38">
        <v>44</v>
      </c>
      <c r="AO16" s="38"/>
      <c r="AP16" s="38"/>
      <c r="AQ16" s="38"/>
      <c r="AR16" s="38"/>
      <c r="AS16" s="4"/>
      <c r="AT16" s="4"/>
    </row>
    <row r="17" spans="1:46" s="24" customFormat="1" ht="13.5" customHeight="1">
      <c r="A17" s="1"/>
      <c r="B17" s="20">
        <f t="shared" si="0"/>
        <v>91</v>
      </c>
      <c r="C17" s="20">
        <f t="shared" si="1"/>
        <v>2</v>
      </c>
      <c r="D17" s="20">
        <f>IF(COUNT(K17:AR17)&gt;0,LARGE(K17:AR17,1),0)+IF(COUNT(K17:AR17)&gt;1,LARGE(K17:AR17,2),0)+IF(COUNT(K17:AR17)&gt;2,LARGE(K17:AR17,3),0)+IF(COUNT(K17:AR17)&gt;3,LARGE(K17:AR17,4),0)+IF(COUNT(K17:AR17)&gt;4,LARGE(K17:AR17,5),0)+IF(COUNT(K17:AR17)&gt;5,LARGE(K17:AR17,6),0)+IF(COUNT(K17:AR17)&gt;6,LARGE(K17:AR17,7),0)+IF(COUNT(K17:AR17)&gt;7,LARGE(K17:AR17,8),0)+IF(COUNT(K17:AR17)&gt;8,LARGE(K17:AR17,9),0)+IF(COUNT(K17:AR17)&gt;9,LARGE(K17:AR17,10),0)+IF(COUNT(K17:AR17)&gt;10,LARGE(K17:AR17,11),0)+IF(COUNT(K17:AR17)&gt;11,LARGE(K17:AR17,12),0)+IF(COUNT(K17:AR17)&gt;12,LARGE(K17:AR17,13),0)+IF(COUNT(K17:AR17)&gt;13,LARGE(K17:AR17,14),0)+IF(COUNT(K17:AR17)&gt;14,LARGE(K17:AR17,15),0)</f>
        <v>91</v>
      </c>
      <c r="E17" s="20">
        <f t="shared" si="3"/>
        <v>0</v>
      </c>
      <c r="F17" s="21">
        <f t="shared" si="2"/>
        <v>91</v>
      </c>
      <c r="G17" s="4" t="s">
        <v>243</v>
      </c>
      <c r="H17" s="4" t="s">
        <v>244</v>
      </c>
      <c r="I17" s="4">
        <v>2004</v>
      </c>
      <c r="J17" s="4" t="s">
        <v>245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>
        <v>49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38">
        <v>42</v>
      </c>
      <c r="AO17" s="38"/>
      <c r="AP17" s="38"/>
      <c r="AQ17" s="38"/>
      <c r="AR17" s="38"/>
      <c r="AS17" s="4"/>
      <c r="AT17" s="4"/>
    </row>
    <row r="18" spans="1:46" s="24" customFormat="1" ht="13.5" customHeight="1">
      <c r="A18" s="1"/>
      <c r="B18" s="20">
        <f t="shared" si="0"/>
        <v>88</v>
      </c>
      <c r="C18" s="20">
        <f t="shared" si="1"/>
        <v>2</v>
      </c>
      <c r="D18" s="45">
        <f>IF(COUNT(K18:AT18)&gt;0,LARGE(K18:AT18,1),0)+IF(COUNT(K18:AT18)&gt;1,LARGE(K18:AT18,2),0)+IF(COUNT(K18:AT18)&gt;2,LARGE(K18:AT18,3),0)+IF(COUNT(K18:AT18)&gt;3,LARGE(K18:AT18,4),0)+IF(COUNT(K18:AT18)&gt;4,LARGE(K18:AT18,5),0)+IF(COUNT(K18:AT18)&gt;5,LARGE(K18:AT18,6),0)+IF(COUNT(K18:AT18)&gt;6,LARGE(K18:AT18,7),0)</f>
        <v>88</v>
      </c>
      <c r="E18" s="20">
        <f t="shared" si="3"/>
        <v>0</v>
      </c>
      <c r="F18" s="21">
        <f t="shared" si="2"/>
        <v>88</v>
      </c>
      <c r="G18" s="4" t="s">
        <v>226</v>
      </c>
      <c r="H18" s="4" t="s">
        <v>96</v>
      </c>
      <c r="I18" s="39">
        <v>2005</v>
      </c>
      <c r="J18" s="39" t="s">
        <v>227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>
        <v>39</v>
      </c>
      <c r="AA18" s="38"/>
      <c r="AB18" s="38"/>
      <c r="AC18" s="38"/>
      <c r="AD18" s="38"/>
      <c r="AE18" s="38"/>
      <c r="AF18" s="38"/>
      <c r="AG18" s="38">
        <v>49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4"/>
      <c r="AT18" s="4"/>
    </row>
    <row r="19" spans="1:44" s="24" customFormat="1" ht="13.5" customHeight="1">
      <c r="A19" s="1"/>
      <c r="B19" s="20">
        <f t="shared" si="0"/>
        <v>87</v>
      </c>
      <c r="C19" s="20">
        <f t="shared" si="1"/>
        <v>2</v>
      </c>
      <c r="D19" s="45">
        <f>IF(COUNT(K19:AT19)&gt;0,LARGE(K19:AT19,1),0)+IF(COUNT(K19:AT19)&gt;1,LARGE(K19:AT19,2),0)+IF(COUNT(K19:AT19)&gt;2,LARGE(K19:AT19,3),0)+IF(COUNT(K19:AT19)&gt;3,LARGE(K19:AT19,4),0)+IF(COUNT(K19:AT19)&gt;4,LARGE(K19:AT19,5),0)+IF(COUNT(K19:AT19)&gt;5,LARGE(K19:AT19,6),0)+IF(COUNT(K19:AT19)&gt;6,LARGE(K19:AT19,7),0)</f>
        <v>87</v>
      </c>
      <c r="E19" s="20">
        <f t="shared" si="3"/>
        <v>0</v>
      </c>
      <c r="F19" s="21">
        <f t="shared" si="2"/>
        <v>87</v>
      </c>
      <c r="G19" s="19" t="s">
        <v>94</v>
      </c>
      <c r="H19" s="27" t="s">
        <v>95</v>
      </c>
      <c r="I19" s="19" t="s">
        <v>78</v>
      </c>
      <c r="J19" s="5"/>
      <c r="K19" s="1"/>
      <c r="L19" s="1">
        <v>39</v>
      </c>
      <c r="M19" s="1"/>
      <c r="N19" s="1"/>
      <c r="O19" s="1"/>
      <c r="P19" s="1"/>
      <c r="Q19" s="1"/>
      <c r="R19" s="1"/>
      <c r="S19" s="1"/>
      <c r="T19" s="1">
        <v>48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6" s="24" customFormat="1" ht="13.5" customHeight="1">
      <c r="A20" s="1"/>
      <c r="B20" s="20">
        <f t="shared" si="0"/>
        <v>84</v>
      </c>
      <c r="C20" s="20">
        <f t="shared" si="1"/>
        <v>2</v>
      </c>
      <c r="D20" s="45">
        <f>IF(COUNT(K20:AT20)&gt;0,LARGE(K20:AT20,1),0)+IF(COUNT(K20:AT20)&gt;1,LARGE(K20:AT20,2),0)+IF(COUNT(K20:AT20)&gt;2,LARGE(K20:AT20,3),0)+IF(COUNT(K20:AT20)&gt;3,LARGE(K20:AT20,4),0)+IF(COUNT(K20:AT20)&gt;4,LARGE(K20:AT20,5),0)+IF(COUNT(K20:AT20)&gt;5,LARGE(K20:AT20,6),0)+IF(COUNT(K20:AT20)&gt;6,LARGE(K20:AT20,7),0)</f>
        <v>84</v>
      </c>
      <c r="E20" s="20">
        <f t="shared" si="3"/>
        <v>0</v>
      </c>
      <c r="F20" s="21">
        <f t="shared" si="2"/>
        <v>84</v>
      </c>
      <c r="G20" s="4" t="s">
        <v>297</v>
      </c>
      <c r="H20" s="39" t="s">
        <v>298</v>
      </c>
      <c r="I20" s="39">
        <v>2005</v>
      </c>
      <c r="J20" s="39" t="s">
        <v>242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>
        <v>44</v>
      </c>
      <c r="AM20" s="38"/>
      <c r="AN20" s="38">
        <v>40</v>
      </c>
      <c r="AO20" s="38"/>
      <c r="AP20" s="38"/>
      <c r="AQ20" s="38"/>
      <c r="AR20" s="38"/>
      <c r="AS20" s="4"/>
      <c r="AT20" s="4"/>
    </row>
    <row r="21" spans="1:44" s="24" customFormat="1" ht="13.5" customHeight="1">
      <c r="A21" s="1"/>
      <c r="B21" s="20">
        <f t="shared" si="0"/>
        <v>79</v>
      </c>
      <c r="C21" s="20">
        <f t="shared" si="1"/>
        <v>2</v>
      </c>
      <c r="D21" s="45">
        <f>IF(COUNT(K21:AT21)&gt;0,LARGE(K21:AT21,1),0)+IF(COUNT(K21:AT21)&gt;1,LARGE(K21:AT21,2),0)+IF(COUNT(K21:AT21)&gt;2,LARGE(K21:AT21,3),0)+IF(COUNT(K21:AT21)&gt;3,LARGE(K21:AT21,4),0)+IF(COUNT(K21:AT21)&gt;4,LARGE(K21:AT21,5),0)+IF(COUNT(K21:AT21)&gt;5,LARGE(K21:AT21,6),0)+IF(COUNT(K21:AT21)&gt;6,LARGE(K21:AT21,7),0)</f>
        <v>79</v>
      </c>
      <c r="E21" s="20">
        <f t="shared" si="3"/>
        <v>0</v>
      </c>
      <c r="F21" s="21">
        <f t="shared" si="2"/>
        <v>79</v>
      </c>
      <c r="G21" s="22" t="s">
        <v>92</v>
      </c>
      <c r="H21" s="22" t="s">
        <v>145</v>
      </c>
      <c r="I21" s="22" t="s">
        <v>78</v>
      </c>
      <c r="J21" s="22" t="s">
        <v>144</v>
      </c>
      <c r="K21" s="26"/>
      <c r="L21" s="26"/>
      <c r="M21" s="26"/>
      <c r="N21" s="26"/>
      <c r="O21" s="26"/>
      <c r="P21" s="26"/>
      <c r="Q21" s="26"/>
      <c r="R21" s="26"/>
      <c r="S21" s="26"/>
      <c r="T21" s="26">
        <v>29</v>
      </c>
      <c r="U21" s="26"/>
      <c r="V21" s="26">
        <v>50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</row>
    <row r="22" spans="1:44" s="24" customFormat="1" ht="13.5" customHeight="1">
      <c r="A22" s="1"/>
      <c r="B22" s="20">
        <f t="shared" si="0"/>
        <v>79</v>
      </c>
      <c r="C22" s="20">
        <f t="shared" si="1"/>
        <v>2</v>
      </c>
      <c r="D22" s="45">
        <f>IF(COUNT(K22:AT22)&gt;0,LARGE(K22:AT22,1),0)+IF(COUNT(K22:AT22)&gt;1,LARGE(K22:AT22,2),0)+IF(COUNT(K22:AT22)&gt;2,LARGE(K22:AT22,3),0)+IF(COUNT(K22:AT22)&gt;3,LARGE(K22:AT22,4),0)+IF(COUNT(K22:AT22)&gt;4,LARGE(K22:AT22,5),0)+IF(COUNT(K22:AT22)&gt;5,LARGE(K22:AT22,6),0)+IF(COUNT(K22:AT22)&gt;6,LARGE(K22:AT22,7),0)</f>
        <v>79</v>
      </c>
      <c r="E22" s="20">
        <f t="shared" si="3"/>
        <v>0</v>
      </c>
      <c r="F22" s="21">
        <f t="shared" si="2"/>
        <v>79</v>
      </c>
      <c r="G22" s="19" t="s">
        <v>79</v>
      </c>
      <c r="H22" s="27" t="s">
        <v>80</v>
      </c>
      <c r="I22" s="19" t="s">
        <v>78</v>
      </c>
      <c r="J22" s="5"/>
      <c r="K22" s="1"/>
      <c r="L22" s="1">
        <v>49</v>
      </c>
      <c r="M22" s="1"/>
      <c r="N22" s="1"/>
      <c r="O22" s="1">
        <v>30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24" customFormat="1" ht="13.5" customHeight="1">
      <c r="A23" s="1"/>
      <c r="B23" s="20">
        <f t="shared" si="0"/>
        <v>68</v>
      </c>
      <c r="C23" s="20">
        <f t="shared" si="1"/>
        <v>2</v>
      </c>
      <c r="D23" s="20">
        <f>IF(COUNT(K23:AR23)&gt;0,LARGE(K23:AR23,1),0)+IF(COUNT(K23:AR23)&gt;1,LARGE(K23:AR23,2),0)+IF(COUNT(K23:AR23)&gt;2,LARGE(K23:AR23,3),0)+IF(COUNT(K23:AR23)&gt;3,LARGE(K23:AR23,4),0)+IF(COUNT(K23:AR23)&gt;4,LARGE(K23:AR23,5),0)+IF(COUNT(K23:AR23)&gt;5,LARGE(K23:AR23,6),0)+IF(COUNT(K23:AR23)&gt;6,LARGE(K23:AR23,7),0)+IF(COUNT(K23:AR23)&gt;7,LARGE(K23:AR23,8),0)+IF(COUNT(K23:AR23)&gt;8,LARGE(K23:AR23,9),0)+IF(COUNT(K23:AR23)&gt;9,LARGE(K23:AR23,10),0)+IF(COUNT(K23:AR23)&gt;10,LARGE(K23:AR23,11),0)+IF(COUNT(K23:AR23)&gt;11,LARGE(K23:AR23,12),0)+IF(COUNT(K23:AR23)&gt;12,LARGE(K23:AR23,13),0)+IF(COUNT(K23:AR23)&gt;13,LARGE(K23:AR23,14),0)+IF(COUNT(K23:AR23)&gt;14,LARGE(K23:AR23,15),0)</f>
        <v>68</v>
      </c>
      <c r="E23" s="20">
        <f t="shared" si="3"/>
        <v>0</v>
      </c>
      <c r="F23" s="21">
        <f t="shared" si="2"/>
        <v>68</v>
      </c>
      <c r="G23" s="19" t="s">
        <v>103</v>
      </c>
      <c r="H23" s="27" t="s">
        <v>104</v>
      </c>
      <c r="I23" s="19" t="s">
        <v>87</v>
      </c>
      <c r="J23" s="5"/>
      <c r="K23" s="1"/>
      <c r="L23" s="1">
        <v>20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>
        <v>48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24" customFormat="1" ht="13.5" customHeight="1">
      <c r="A24" s="1"/>
      <c r="B24" s="20">
        <f t="shared" si="0"/>
        <v>58</v>
      </c>
      <c r="C24" s="20">
        <f t="shared" si="1"/>
        <v>2</v>
      </c>
      <c r="D24" s="45">
        <f aca="true" t="shared" si="4" ref="D24:D34">IF(COUNT(K24:AT24)&gt;0,LARGE(K24:AT24,1),0)+IF(COUNT(K24:AT24)&gt;1,LARGE(K24:AT24,2),0)+IF(COUNT(K24:AT24)&gt;2,LARGE(K24:AT24,3),0)+IF(COUNT(K24:AT24)&gt;3,LARGE(K24:AT24,4),0)+IF(COUNT(K24:AT24)&gt;4,LARGE(K24:AT24,5),0)+IF(COUNT(K24:AT24)&gt;5,LARGE(K24:AT24,6),0)+IF(COUNT(K24:AT24)&gt;6,LARGE(K24:AT24,7),0)</f>
        <v>58</v>
      </c>
      <c r="E24" s="20">
        <f t="shared" si="3"/>
        <v>0</v>
      </c>
      <c r="F24" s="21">
        <f t="shared" si="2"/>
        <v>58</v>
      </c>
      <c r="G24" s="19" t="s">
        <v>97</v>
      </c>
      <c r="H24" s="27" t="s">
        <v>98</v>
      </c>
      <c r="I24" s="19" t="s">
        <v>78</v>
      </c>
      <c r="J24" s="23"/>
      <c r="K24" s="1"/>
      <c r="L24" s="1">
        <v>30</v>
      </c>
      <c r="M24" s="1"/>
      <c r="N24" s="1"/>
      <c r="O24" s="1">
        <v>28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2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24" customFormat="1" ht="13.5" customHeight="1">
      <c r="A25" s="1"/>
      <c r="B25" s="20">
        <f t="shared" si="0"/>
        <v>55</v>
      </c>
      <c r="C25" s="20">
        <f t="shared" si="1"/>
        <v>2</v>
      </c>
      <c r="D25" s="45">
        <f t="shared" si="4"/>
        <v>55</v>
      </c>
      <c r="E25" s="20">
        <f t="shared" si="3"/>
        <v>0</v>
      </c>
      <c r="F25" s="21">
        <f t="shared" si="2"/>
        <v>55</v>
      </c>
      <c r="G25" s="19" t="s">
        <v>106</v>
      </c>
      <c r="H25" s="27" t="s">
        <v>107</v>
      </c>
      <c r="I25" s="19" t="s">
        <v>87</v>
      </c>
      <c r="J25" s="9"/>
      <c r="K25" s="1"/>
      <c r="L25" s="1">
        <v>12</v>
      </c>
      <c r="M25" s="1"/>
      <c r="N25" s="1"/>
      <c r="O25" s="1"/>
      <c r="P25" s="1"/>
      <c r="Q25" s="1"/>
      <c r="R25" s="1"/>
      <c r="S25" s="1"/>
      <c r="T25" s="1">
        <v>43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24" customFormat="1" ht="13.5" customHeight="1">
      <c r="A26" s="1"/>
      <c r="B26" s="20">
        <f t="shared" si="0"/>
        <v>50</v>
      </c>
      <c r="C26" s="20">
        <f t="shared" si="1"/>
        <v>1</v>
      </c>
      <c r="D26" s="45">
        <f t="shared" si="4"/>
        <v>50</v>
      </c>
      <c r="E26" s="20">
        <f t="shared" si="3"/>
        <v>0</v>
      </c>
      <c r="F26" s="21">
        <f t="shared" si="2"/>
        <v>50</v>
      </c>
      <c r="G26" s="22" t="s">
        <v>135</v>
      </c>
      <c r="H26" s="22" t="s">
        <v>136</v>
      </c>
      <c r="I26" s="22" t="s">
        <v>87</v>
      </c>
      <c r="J26" s="22" t="s">
        <v>137</v>
      </c>
      <c r="K26" s="1"/>
      <c r="L26" s="1"/>
      <c r="M26" s="1"/>
      <c r="N26" s="1"/>
      <c r="O26" s="1"/>
      <c r="P26" s="1"/>
      <c r="Q26" s="1"/>
      <c r="R26" s="1"/>
      <c r="S26" s="1"/>
      <c r="T26" s="1">
        <v>50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24" customFormat="1" ht="13.5" customHeight="1">
      <c r="A27" s="1"/>
      <c r="B27" s="20">
        <f t="shared" si="0"/>
        <v>50</v>
      </c>
      <c r="C27" s="20">
        <f t="shared" si="1"/>
        <v>1</v>
      </c>
      <c r="D27" s="45">
        <f t="shared" si="4"/>
        <v>50</v>
      </c>
      <c r="E27" s="20">
        <f t="shared" si="3"/>
        <v>0</v>
      </c>
      <c r="F27" s="21">
        <f t="shared" si="2"/>
        <v>50</v>
      </c>
      <c r="G27" s="23" t="s">
        <v>129</v>
      </c>
      <c r="H27" s="23" t="s">
        <v>99</v>
      </c>
      <c r="I27" s="29">
        <v>2004</v>
      </c>
      <c r="J27" s="29" t="s">
        <v>130</v>
      </c>
      <c r="K27" s="1"/>
      <c r="L27" s="1"/>
      <c r="M27" s="1"/>
      <c r="N27" s="1"/>
      <c r="O27" s="1"/>
      <c r="P27" s="1"/>
      <c r="Q27" s="1"/>
      <c r="R27" s="1"/>
      <c r="S27" s="1"/>
      <c r="T27" s="2">
        <v>50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6" s="24" customFormat="1" ht="13.5" customHeight="1">
      <c r="A28" s="1"/>
      <c r="B28" s="20">
        <f t="shared" si="0"/>
        <v>50</v>
      </c>
      <c r="C28" s="20">
        <f t="shared" si="1"/>
        <v>1</v>
      </c>
      <c r="D28" s="45">
        <f t="shared" si="4"/>
        <v>50</v>
      </c>
      <c r="E28" s="20">
        <f t="shared" si="3"/>
        <v>0</v>
      </c>
      <c r="F28" s="21">
        <f t="shared" si="2"/>
        <v>50</v>
      </c>
      <c r="G28" s="56" t="s">
        <v>312</v>
      </c>
      <c r="H28" s="56" t="s">
        <v>313</v>
      </c>
      <c r="I28" s="56">
        <v>2004</v>
      </c>
      <c r="J28" s="56" t="s">
        <v>314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41">
        <v>50</v>
      </c>
      <c r="AO28" s="38"/>
      <c r="AP28" s="38"/>
      <c r="AQ28" s="38"/>
      <c r="AR28" s="38"/>
      <c r="AS28" s="4"/>
      <c r="AT28" s="4"/>
    </row>
    <row r="29" spans="1:46" s="24" customFormat="1" ht="13.5" customHeight="1">
      <c r="A29" s="1"/>
      <c r="B29" s="20">
        <f t="shared" si="0"/>
        <v>50</v>
      </c>
      <c r="C29" s="20">
        <f t="shared" si="1"/>
        <v>1</v>
      </c>
      <c r="D29" s="45">
        <f t="shared" si="4"/>
        <v>50</v>
      </c>
      <c r="E29" s="20">
        <f t="shared" si="3"/>
        <v>0</v>
      </c>
      <c r="F29" s="21">
        <f t="shared" si="2"/>
        <v>50</v>
      </c>
      <c r="G29" s="39" t="s">
        <v>315</v>
      </c>
      <c r="H29" s="4"/>
      <c r="I29" s="39">
        <v>2004</v>
      </c>
      <c r="J29" s="39" t="s">
        <v>316</v>
      </c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41"/>
      <c r="AO29" s="38"/>
      <c r="AP29" s="38">
        <v>50</v>
      </c>
      <c r="AQ29" s="38"/>
      <c r="AR29" s="38"/>
      <c r="AS29" s="4"/>
      <c r="AT29" s="4"/>
    </row>
    <row r="30" spans="1:44" s="24" customFormat="1" ht="13.5" customHeight="1">
      <c r="A30" s="1"/>
      <c r="B30" s="20">
        <f t="shared" si="0"/>
        <v>50</v>
      </c>
      <c r="C30" s="20">
        <f t="shared" si="1"/>
        <v>1</v>
      </c>
      <c r="D30" s="45">
        <f t="shared" si="4"/>
        <v>50</v>
      </c>
      <c r="E30" s="20">
        <f t="shared" si="3"/>
        <v>0</v>
      </c>
      <c r="F30" s="21">
        <f t="shared" si="2"/>
        <v>50</v>
      </c>
      <c r="G30" s="28" t="s">
        <v>43</v>
      </c>
      <c r="H30" s="27" t="s">
        <v>44</v>
      </c>
      <c r="I30" s="28">
        <v>2004</v>
      </c>
      <c r="J30" s="28" t="s">
        <v>61</v>
      </c>
      <c r="K30" s="1">
        <v>50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24" customFormat="1" ht="13.5" customHeight="1">
      <c r="A31" s="1"/>
      <c r="B31" s="20">
        <f t="shared" si="0"/>
        <v>50</v>
      </c>
      <c r="C31" s="20">
        <f t="shared" si="1"/>
        <v>1</v>
      </c>
      <c r="D31" s="45">
        <f t="shared" si="4"/>
        <v>50</v>
      </c>
      <c r="E31" s="20">
        <f t="shared" si="3"/>
        <v>0</v>
      </c>
      <c r="F31" s="21">
        <f t="shared" si="2"/>
        <v>50</v>
      </c>
      <c r="G31" s="4" t="s">
        <v>158</v>
      </c>
      <c r="H31" s="4" t="s">
        <v>159</v>
      </c>
      <c r="I31" s="34">
        <v>2005</v>
      </c>
      <c r="J31" s="4" t="s">
        <v>148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>
        <v>50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6" s="24" customFormat="1" ht="13.5" customHeight="1">
      <c r="A32" s="1"/>
      <c r="B32" s="20">
        <f t="shared" si="0"/>
        <v>50</v>
      </c>
      <c r="C32" s="41"/>
      <c r="D32" s="45">
        <f t="shared" si="4"/>
        <v>50</v>
      </c>
      <c r="E32" s="41"/>
      <c r="F32" s="21">
        <f t="shared" si="2"/>
        <v>50</v>
      </c>
      <c r="G32" s="4" t="s">
        <v>274</v>
      </c>
      <c r="H32" s="4" t="s">
        <v>275</v>
      </c>
      <c r="I32" s="39">
        <v>2004</v>
      </c>
      <c r="J32" s="39" t="s">
        <v>276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>
        <v>50</v>
      </c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4"/>
      <c r="AT32" s="4"/>
    </row>
    <row r="33" spans="1:46" s="24" customFormat="1" ht="13.5" customHeight="1">
      <c r="A33" s="1"/>
      <c r="B33" s="20">
        <f t="shared" si="0"/>
        <v>50</v>
      </c>
      <c r="C33" s="20">
        <f aca="true" t="shared" si="5" ref="C33:C78">COUNT(K33:AR33)</f>
        <v>1</v>
      </c>
      <c r="D33" s="45">
        <f t="shared" si="4"/>
        <v>50</v>
      </c>
      <c r="E33" s="20">
        <f aca="true" t="shared" si="6" ref="E33:E78">IF(COUNT(K33:AR33)&lt;22,IF(COUNT(K33:AR33)&gt;14,(COUNT(K33:AR33)-15),0)*20,120)</f>
        <v>0</v>
      </c>
      <c r="F33" s="21">
        <f t="shared" si="2"/>
        <v>50</v>
      </c>
      <c r="G33" s="42" t="s">
        <v>228</v>
      </c>
      <c r="H33" s="42" t="s">
        <v>124</v>
      </c>
      <c r="I33" s="42">
        <v>2004</v>
      </c>
      <c r="J33" s="42" t="s">
        <v>229</v>
      </c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>
        <v>50</v>
      </c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4"/>
      <c r="AT33" s="4"/>
    </row>
    <row r="34" spans="1:44" s="24" customFormat="1" ht="13.5" customHeight="1">
      <c r="A34" s="1"/>
      <c r="B34" s="20">
        <f t="shared" si="0"/>
        <v>50</v>
      </c>
      <c r="C34" s="20">
        <f t="shared" si="5"/>
        <v>1</v>
      </c>
      <c r="D34" s="45">
        <f t="shared" si="4"/>
        <v>50</v>
      </c>
      <c r="E34" s="20">
        <f t="shared" si="6"/>
        <v>0</v>
      </c>
      <c r="F34" s="21">
        <f t="shared" si="2"/>
        <v>50</v>
      </c>
      <c r="G34" s="30" t="s">
        <v>125</v>
      </c>
      <c r="H34" s="23" t="s">
        <v>126</v>
      </c>
      <c r="I34" s="31" t="s">
        <v>78</v>
      </c>
      <c r="J34" s="30" t="s">
        <v>54</v>
      </c>
      <c r="K34" s="1"/>
      <c r="L34" s="1"/>
      <c r="M34" s="1"/>
      <c r="N34" s="1"/>
      <c r="O34" s="1"/>
      <c r="P34" s="1"/>
      <c r="Q34" s="2">
        <v>50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6" s="24" customFormat="1" ht="13.5" customHeight="1">
      <c r="A35" s="1"/>
      <c r="B35" s="20">
        <f t="shared" si="0"/>
        <v>50</v>
      </c>
      <c r="C35" s="20">
        <f t="shared" si="5"/>
        <v>1</v>
      </c>
      <c r="D35" s="20">
        <f>IF(COUNT(K35:AR35)&gt;0,LARGE(K35:AR35,1),0)+IF(COUNT(K35:AR35)&gt;1,LARGE(K35:AR35,2),0)+IF(COUNT(K35:AR35)&gt;2,LARGE(K35:AR35,3),0)+IF(COUNT(K35:AR35)&gt;3,LARGE(K35:AR35,4),0)+IF(COUNT(K35:AR35)&gt;4,LARGE(K35:AR35,5),0)+IF(COUNT(K35:AR35)&gt;5,LARGE(K35:AR35,6),0)+IF(COUNT(K35:AR35)&gt;6,LARGE(K35:AR35,7),0)+IF(COUNT(K35:AR35)&gt;7,LARGE(K35:AR35,8),0)+IF(COUNT(K35:AR35)&gt;8,LARGE(K35:AR35,9),0)+IF(COUNT(K35:AR35)&gt;9,LARGE(K35:AR35,10),0)+IF(COUNT(K35:AR35)&gt;10,LARGE(K35:AR35,11),0)+IF(COUNT(K35:AR35)&gt;11,LARGE(K35:AR35,12),0)+IF(COUNT(K35:AR35)&gt;12,LARGE(K35:AR35,13),0)+IF(COUNT(K35:AR35)&gt;13,LARGE(K35:AR35,14),0)+IF(COUNT(K35:AR35)&gt;14,LARGE(K35:AR35,15),0)</f>
        <v>50</v>
      </c>
      <c r="E35" s="20">
        <f t="shared" si="6"/>
        <v>0</v>
      </c>
      <c r="F35" s="21">
        <f t="shared" si="2"/>
        <v>50</v>
      </c>
      <c r="G35" s="48" t="s">
        <v>267</v>
      </c>
      <c r="H35" s="48" t="s">
        <v>142</v>
      </c>
      <c r="I35" s="46" t="s">
        <v>268</v>
      </c>
      <c r="J35" s="47" t="s">
        <v>67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>
        <v>50</v>
      </c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4"/>
      <c r="AT35" s="4"/>
    </row>
    <row r="36" spans="1:44" s="24" customFormat="1" ht="13.5" customHeight="1">
      <c r="A36" s="1"/>
      <c r="B36" s="20">
        <f t="shared" si="0"/>
        <v>50</v>
      </c>
      <c r="C36" s="20">
        <f t="shared" si="5"/>
        <v>1</v>
      </c>
      <c r="D36" s="45">
        <f aca="true" t="shared" si="7" ref="D36:D41">IF(COUNT(K36:AT36)&gt;0,LARGE(K36:AT36,1),0)+IF(COUNT(K36:AT36)&gt;1,LARGE(K36:AT36,2),0)+IF(COUNT(K36:AT36)&gt;2,LARGE(K36:AT36,3),0)+IF(COUNT(K36:AT36)&gt;3,LARGE(K36:AT36,4),0)+IF(COUNT(K36:AT36)&gt;4,LARGE(K36:AT36,5),0)+IF(COUNT(K36:AT36)&gt;5,LARGE(K36:AT36,6),0)+IF(COUNT(K36:AT36)&gt;6,LARGE(K36:AT36,7),0)</f>
        <v>50</v>
      </c>
      <c r="E36" s="20">
        <f t="shared" si="6"/>
        <v>0</v>
      </c>
      <c r="F36" s="21">
        <f t="shared" si="2"/>
        <v>50</v>
      </c>
      <c r="G36" s="4" t="s">
        <v>183</v>
      </c>
      <c r="H36" s="4" t="s">
        <v>142</v>
      </c>
      <c r="I36" s="39">
        <v>2004</v>
      </c>
      <c r="J36" s="39" t="s">
        <v>184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"/>
      <c r="X36" s="1"/>
      <c r="Y36" s="2">
        <v>50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6" s="24" customFormat="1" ht="13.5" customHeight="1">
      <c r="A37" s="1"/>
      <c r="B37" s="20">
        <f aca="true" t="shared" si="8" ref="B37:B68">SUM(K37:AR37)</f>
        <v>50</v>
      </c>
      <c r="C37" s="20">
        <f t="shared" si="5"/>
        <v>1</v>
      </c>
      <c r="D37" s="45">
        <f t="shared" si="7"/>
        <v>50</v>
      </c>
      <c r="E37" s="20">
        <f t="shared" si="6"/>
        <v>0</v>
      </c>
      <c r="F37" s="21">
        <f aca="true" t="shared" si="9" ref="F37:F68">D37+E37</f>
        <v>50</v>
      </c>
      <c r="G37" s="4" t="s">
        <v>213</v>
      </c>
      <c r="H37" s="4" t="s">
        <v>214</v>
      </c>
      <c r="I37" s="39">
        <v>2005</v>
      </c>
      <c r="J37" s="39" t="s">
        <v>215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41">
        <v>50</v>
      </c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4"/>
      <c r="AT37" s="4"/>
    </row>
    <row r="38" spans="1:44" s="24" customFormat="1" ht="13.5" customHeight="1">
      <c r="A38" s="1"/>
      <c r="B38" s="20">
        <f t="shared" si="8"/>
        <v>50</v>
      </c>
      <c r="C38" s="20">
        <f t="shared" si="5"/>
        <v>1</v>
      </c>
      <c r="D38" s="45">
        <f t="shared" si="7"/>
        <v>50</v>
      </c>
      <c r="E38" s="20">
        <f t="shared" si="6"/>
        <v>0</v>
      </c>
      <c r="F38" s="21">
        <f t="shared" si="9"/>
        <v>50</v>
      </c>
      <c r="G38" s="4" t="s">
        <v>207</v>
      </c>
      <c r="H38" s="4" t="s">
        <v>142</v>
      </c>
      <c r="I38" s="34">
        <v>2005</v>
      </c>
      <c r="J38" s="4" t="s">
        <v>208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>
        <v>50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24" customFormat="1" ht="13.5" customHeight="1">
      <c r="A39" s="1"/>
      <c r="B39" s="20">
        <f t="shared" si="8"/>
        <v>50</v>
      </c>
      <c r="C39" s="20">
        <f t="shared" si="5"/>
        <v>1</v>
      </c>
      <c r="D39" s="45">
        <f t="shared" si="7"/>
        <v>50</v>
      </c>
      <c r="E39" s="20">
        <f t="shared" si="6"/>
        <v>0</v>
      </c>
      <c r="F39" s="21">
        <f t="shared" si="9"/>
        <v>50</v>
      </c>
      <c r="G39" s="25" t="s">
        <v>109</v>
      </c>
      <c r="H39" s="25" t="s">
        <v>42</v>
      </c>
      <c r="I39" s="25">
        <v>2005</v>
      </c>
      <c r="J39" s="25" t="s">
        <v>110</v>
      </c>
      <c r="K39" s="1"/>
      <c r="L39" s="1"/>
      <c r="M39" s="1"/>
      <c r="N39" s="1"/>
      <c r="O39" s="1"/>
      <c r="P39" s="1">
        <v>50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6" s="24" customFormat="1" ht="13.5" customHeight="1">
      <c r="A40" s="1"/>
      <c r="B40" s="20">
        <f t="shared" si="8"/>
        <v>50</v>
      </c>
      <c r="C40" s="20">
        <f t="shared" si="5"/>
        <v>1</v>
      </c>
      <c r="D40" s="45">
        <f t="shared" si="7"/>
        <v>50</v>
      </c>
      <c r="E40" s="20">
        <f t="shared" si="6"/>
        <v>0</v>
      </c>
      <c r="F40" s="21">
        <f t="shared" si="9"/>
        <v>50</v>
      </c>
      <c r="G40" s="4" t="s">
        <v>233</v>
      </c>
      <c r="H40" s="4" t="s">
        <v>70</v>
      </c>
      <c r="I40" s="39">
        <v>2004</v>
      </c>
      <c r="J40" s="39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>
        <v>50</v>
      </c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4"/>
      <c r="AT40" s="4"/>
    </row>
    <row r="41" spans="1:46" s="24" customFormat="1" ht="13.5" customHeight="1">
      <c r="A41" s="1"/>
      <c r="B41" s="20">
        <f t="shared" si="8"/>
        <v>50</v>
      </c>
      <c r="C41" s="20">
        <f t="shared" si="5"/>
        <v>1</v>
      </c>
      <c r="D41" s="45">
        <f t="shared" si="7"/>
        <v>50</v>
      </c>
      <c r="E41" s="20">
        <f t="shared" si="6"/>
        <v>0</v>
      </c>
      <c r="F41" s="21">
        <f t="shared" si="9"/>
        <v>50</v>
      </c>
      <c r="G41" s="4" t="s">
        <v>216</v>
      </c>
      <c r="H41" s="4" t="s">
        <v>217</v>
      </c>
      <c r="I41" s="39">
        <v>2004</v>
      </c>
      <c r="J41" s="39" t="s">
        <v>218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v>50</v>
      </c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4"/>
      <c r="AT41" s="4"/>
    </row>
    <row r="42" spans="1:46" s="24" customFormat="1" ht="13.5" customHeight="1">
      <c r="A42" s="1"/>
      <c r="B42" s="20">
        <f t="shared" si="8"/>
        <v>50</v>
      </c>
      <c r="C42" s="20">
        <f t="shared" si="5"/>
        <v>1</v>
      </c>
      <c r="D42" s="20">
        <f>IF(COUNT(K42:AR42)&gt;0,LARGE(K42:AR42,1),0)+IF(COUNT(K42:AR42)&gt;1,LARGE(K42:AR42,2),0)+IF(COUNT(K42:AR42)&gt;2,LARGE(K42:AR42,3),0)+IF(COUNT(K42:AR42)&gt;3,LARGE(K42:AR42,4),0)+IF(COUNT(K42:AR42)&gt;4,LARGE(K42:AR42,5),0)+IF(COUNT(K42:AR42)&gt;5,LARGE(K42:AR42,6),0)+IF(COUNT(K42:AR42)&gt;6,LARGE(K42:AR42,7),0)+IF(COUNT(K42:AR42)&gt;7,LARGE(K42:AR42,8),0)+IF(COUNT(K42:AR42)&gt;8,LARGE(K42:AR42,9),0)+IF(COUNT(K42:AR42)&gt;9,LARGE(K42:AR42,10),0)+IF(COUNT(K42:AR42)&gt;10,LARGE(K42:AR42,11),0)+IF(COUNT(K42:AR42)&gt;11,LARGE(K42:AR42,12),0)+IF(COUNT(K42:AR42)&gt;12,LARGE(K42:AR42,13),0)+IF(COUNT(K42:AR42)&gt;13,LARGE(K42:AR42,14),0)+IF(COUNT(K42:AR42)&gt;14,LARGE(K42:AR42,15),0)</f>
        <v>50</v>
      </c>
      <c r="E42" s="20">
        <f t="shared" si="6"/>
        <v>0</v>
      </c>
      <c r="F42" s="21">
        <f t="shared" si="9"/>
        <v>50</v>
      </c>
      <c r="G42" s="4" t="s">
        <v>256</v>
      </c>
      <c r="H42" s="4" t="s">
        <v>257</v>
      </c>
      <c r="I42" s="39">
        <v>2004</v>
      </c>
      <c r="J42" s="39" t="s">
        <v>143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>
        <v>50</v>
      </c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4"/>
      <c r="AT42" s="4"/>
    </row>
    <row r="43" spans="1:46" s="24" customFormat="1" ht="13.5" customHeight="1">
      <c r="A43" s="1"/>
      <c r="B43" s="20">
        <f t="shared" si="8"/>
        <v>50</v>
      </c>
      <c r="C43" s="20">
        <f t="shared" si="5"/>
        <v>1</v>
      </c>
      <c r="D43" s="20">
        <f>IF(COUNT(K43:AR43)&gt;0,LARGE(K43:AR43,1),0)+IF(COUNT(K43:AR43)&gt;1,LARGE(K43:AR43,2),0)+IF(COUNT(K43:AR43)&gt;2,LARGE(K43:AR43,3),0)+IF(COUNT(K43:AR43)&gt;3,LARGE(K43:AR43,4),0)+IF(COUNT(K43:AR43)&gt;4,LARGE(K43:AR43,5),0)+IF(COUNT(K43:AR43)&gt;5,LARGE(K43:AR43,6),0)+IF(COUNT(K43:AR43)&gt;6,LARGE(K43:AR43,7),0)+IF(COUNT(K43:AR43)&gt;7,LARGE(K43:AR43,8),0)+IF(COUNT(K43:AR43)&gt;8,LARGE(K43:AR43,9),0)+IF(COUNT(K43:AR43)&gt;9,LARGE(K43:AR43,10),0)+IF(COUNT(K43:AR43)&gt;10,LARGE(K43:AR43,11),0)+IF(COUNT(K43:AR43)&gt;11,LARGE(K43:AR43,12),0)+IF(COUNT(K43:AR43)&gt;12,LARGE(K43:AR43,13),0)+IF(COUNT(K43:AR43)&gt;13,LARGE(K43:AR43,14),0)+IF(COUNT(K43:AR43)&gt;14,LARGE(K43:AR43,15),0)</f>
        <v>50</v>
      </c>
      <c r="E43" s="20">
        <f t="shared" si="6"/>
        <v>0</v>
      </c>
      <c r="F43" s="21">
        <f t="shared" si="9"/>
        <v>50</v>
      </c>
      <c r="G43" s="4" t="s">
        <v>254</v>
      </c>
      <c r="H43" s="4" t="s">
        <v>255</v>
      </c>
      <c r="I43" s="4">
        <v>2004</v>
      </c>
      <c r="J43" s="4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41">
        <v>50</v>
      </c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4"/>
      <c r="AT43" s="4"/>
    </row>
    <row r="44" spans="1:46" s="24" customFormat="1" ht="13.5" customHeight="1">
      <c r="A44" s="1"/>
      <c r="B44" s="20">
        <f t="shared" si="8"/>
        <v>49</v>
      </c>
      <c r="C44" s="20">
        <f t="shared" si="5"/>
        <v>1</v>
      </c>
      <c r="D44" s="45">
        <f>IF(COUNT(K44:AT44)&gt;0,LARGE(K44:AT44,1),0)+IF(COUNT(K44:AT44)&gt;1,LARGE(K44:AT44,2),0)+IF(COUNT(K44:AT44)&gt;2,LARGE(K44:AT44,3),0)+IF(COUNT(K44:AT44)&gt;3,LARGE(K44:AT44,4),0)+IF(COUNT(K44:AT44)&gt;4,LARGE(K44:AT44,5),0)+IF(COUNT(K44:AT44)&gt;5,LARGE(K44:AT44,6),0)+IF(COUNT(K44:AT44)&gt;6,LARGE(K44:AT44,7),0)</f>
        <v>49</v>
      </c>
      <c r="E44" s="20">
        <f t="shared" si="6"/>
        <v>0</v>
      </c>
      <c r="F44" s="21">
        <f t="shared" si="9"/>
        <v>49</v>
      </c>
      <c r="G44" s="4" t="s">
        <v>289</v>
      </c>
      <c r="H44" s="39" t="s">
        <v>290</v>
      </c>
      <c r="I44" s="39">
        <v>2005</v>
      </c>
      <c r="J44" s="39" t="s">
        <v>227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>
        <v>49</v>
      </c>
      <c r="AM44" s="38"/>
      <c r="AN44" s="38"/>
      <c r="AO44" s="38"/>
      <c r="AP44" s="38"/>
      <c r="AQ44" s="38"/>
      <c r="AR44" s="38"/>
      <c r="AS44" s="4"/>
      <c r="AT44" s="4"/>
    </row>
    <row r="45" spans="1:44" s="24" customFormat="1" ht="13.5" customHeight="1">
      <c r="A45" s="1"/>
      <c r="B45" s="20">
        <f t="shared" si="8"/>
        <v>49</v>
      </c>
      <c r="C45" s="20">
        <f t="shared" si="5"/>
        <v>1</v>
      </c>
      <c r="D45" s="45">
        <f>IF(COUNT(K45:AT45)&gt;0,LARGE(K45:AT45,1),0)+IF(COUNT(K45:AT45)&gt;1,LARGE(K45:AT45,2),0)+IF(COUNT(K45:AT45)&gt;2,LARGE(K45:AT45,3),0)+IF(COUNT(K45:AT45)&gt;3,LARGE(K45:AT45,4),0)+IF(COUNT(K45:AT45)&gt;4,LARGE(K45:AT45,5),0)+IF(COUNT(K45:AT45)&gt;5,LARGE(K45:AT45,6),0)+IF(COUNT(K45:AT45)&gt;6,LARGE(K45:AT45,7),0)</f>
        <v>49</v>
      </c>
      <c r="E45" s="20">
        <f t="shared" si="6"/>
        <v>0</v>
      </c>
      <c r="F45" s="21">
        <f t="shared" si="9"/>
        <v>49</v>
      </c>
      <c r="G45" s="30" t="s">
        <v>127</v>
      </c>
      <c r="H45" s="23" t="s">
        <v>128</v>
      </c>
      <c r="I45" s="31" t="s">
        <v>78</v>
      </c>
      <c r="J45" s="30" t="s">
        <v>54</v>
      </c>
      <c r="K45" s="1"/>
      <c r="L45" s="1"/>
      <c r="M45" s="1"/>
      <c r="N45" s="1"/>
      <c r="O45" s="1"/>
      <c r="P45" s="1"/>
      <c r="Q45" s="2">
        <v>49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6" s="24" customFormat="1" ht="13.5" customHeight="1">
      <c r="A46" s="1"/>
      <c r="B46" s="20">
        <f t="shared" si="8"/>
        <v>49</v>
      </c>
      <c r="C46" s="20">
        <f t="shared" si="5"/>
        <v>1</v>
      </c>
      <c r="D46" s="45">
        <f>IF(COUNT(K46:AT46)&gt;0,LARGE(K46:AT46,1),0)+IF(COUNT(K46:AT46)&gt;1,LARGE(K46:AT46,2),0)+IF(COUNT(K46:AT46)&gt;2,LARGE(K46:AT46,3),0)+IF(COUNT(K46:AT46)&gt;3,LARGE(K46:AT46,4),0)+IF(COUNT(K46:AT46)&gt;4,LARGE(K46:AT46,5),0)+IF(COUNT(K46:AT46)&gt;5,LARGE(K46:AT46,6),0)+IF(COUNT(K46:AT46)&gt;6,LARGE(K46:AT46,7),0)</f>
        <v>49</v>
      </c>
      <c r="E46" s="20">
        <f t="shared" si="6"/>
        <v>0</v>
      </c>
      <c r="F46" s="21">
        <f t="shared" si="9"/>
        <v>49</v>
      </c>
      <c r="G46" s="36" t="s">
        <v>175</v>
      </c>
      <c r="H46" s="36" t="s">
        <v>176</v>
      </c>
      <c r="I46" s="36">
        <v>2005</v>
      </c>
      <c r="J46" s="36" t="s">
        <v>177</v>
      </c>
      <c r="K46" s="38"/>
      <c r="L46" s="38"/>
      <c r="M46" s="38"/>
      <c r="N46" s="38"/>
      <c r="O46" s="38"/>
      <c r="P46" s="38"/>
      <c r="Q46" s="38"/>
      <c r="R46" s="38"/>
      <c r="S46" s="38"/>
      <c r="T46" s="38">
        <v>49</v>
      </c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4"/>
      <c r="AT46" s="4"/>
    </row>
    <row r="47" spans="1:46" s="24" customFormat="1" ht="13.5" customHeight="1">
      <c r="A47" s="1"/>
      <c r="B47" s="20">
        <f t="shared" si="8"/>
        <v>49</v>
      </c>
      <c r="C47" s="20">
        <f t="shared" si="5"/>
        <v>1</v>
      </c>
      <c r="D47" s="20">
        <f>IF(COUNT(K47:AR47)&gt;0,LARGE(K47:AR47,1),0)+IF(COUNT(K47:AR47)&gt;1,LARGE(K47:AR47,2),0)+IF(COUNT(K47:AR47)&gt;2,LARGE(K47:AR47,3),0)+IF(COUNT(K47:AR47)&gt;3,LARGE(K47:AR47,4),0)+IF(COUNT(K47:AR47)&gt;4,LARGE(K47:AR47,5),0)+IF(COUNT(K47:AR47)&gt;5,LARGE(K47:AR47,6),0)+IF(COUNT(K47:AR47)&gt;6,LARGE(K47:AR47,7),0)+IF(COUNT(K47:AR47)&gt;7,LARGE(K47:AR47,8),0)+IF(COUNT(K47:AR47)&gt;8,LARGE(K47:AR47,9),0)+IF(COUNT(K47:AR47)&gt;9,LARGE(K47:AR47,10),0)+IF(COUNT(K47:AR47)&gt;10,LARGE(K47:AR47,11),0)+IF(COUNT(K47:AR47)&gt;11,LARGE(K47:AR47,12),0)+IF(COUNT(K47:AR47)&gt;12,LARGE(K47:AR47,13),0)+IF(COUNT(K47:AR47)&gt;13,LARGE(K47:AR47,14),0)+IF(COUNT(K47:AR47)&gt;14,LARGE(K47:AR47,15),0)</f>
        <v>49</v>
      </c>
      <c r="E47" s="20">
        <f t="shared" si="6"/>
        <v>0</v>
      </c>
      <c r="F47" s="21">
        <f t="shared" si="9"/>
        <v>49</v>
      </c>
      <c r="G47" s="4" t="s">
        <v>258</v>
      </c>
      <c r="H47" s="4" t="s">
        <v>259</v>
      </c>
      <c r="I47" s="39">
        <v>2004</v>
      </c>
      <c r="J47" s="39" t="s">
        <v>260</v>
      </c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>
        <v>49</v>
      </c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4"/>
      <c r="AT47" s="4"/>
    </row>
    <row r="48" spans="1:44" s="24" customFormat="1" ht="13.5" customHeight="1">
      <c r="A48" s="1"/>
      <c r="B48" s="20">
        <f t="shared" si="8"/>
        <v>49</v>
      </c>
      <c r="C48" s="20">
        <f t="shared" si="5"/>
        <v>1</v>
      </c>
      <c r="D48" s="45">
        <f>IF(COUNT(K48:AT48)&gt;0,LARGE(K48:AT48,1),0)+IF(COUNT(K48:AT48)&gt;1,LARGE(K48:AT48,2),0)+IF(COUNT(K48:AT48)&gt;2,LARGE(K48:AT48,3),0)+IF(COUNT(K48:AT48)&gt;3,LARGE(K48:AT48,4),0)+IF(COUNT(K48:AT48)&gt;4,LARGE(K48:AT48,5),0)+IF(COUNT(K48:AT48)&gt;5,LARGE(K48:AT48,6),0)+IF(COUNT(K48:AT48)&gt;6,LARGE(K48:AT48,7),0)</f>
        <v>49</v>
      </c>
      <c r="E48" s="20">
        <f t="shared" si="6"/>
        <v>0</v>
      </c>
      <c r="F48" s="21">
        <f t="shared" si="9"/>
        <v>49</v>
      </c>
      <c r="G48" s="25" t="s">
        <v>111</v>
      </c>
      <c r="H48" s="25" t="s">
        <v>112</v>
      </c>
      <c r="I48" s="25">
        <v>2005</v>
      </c>
      <c r="J48" s="25" t="s">
        <v>110</v>
      </c>
      <c r="K48" s="1"/>
      <c r="L48" s="1"/>
      <c r="M48" s="1"/>
      <c r="N48" s="1"/>
      <c r="O48" s="1"/>
      <c r="P48" s="1">
        <v>49</v>
      </c>
      <c r="Q48" s="1"/>
      <c r="R48" s="1"/>
      <c r="S48" s="1"/>
      <c r="T48" s="1"/>
      <c r="U48" s="1"/>
      <c r="V48" s="2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s="24" customFormat="1" ht="13.5" customHeight="1">
      <c r="A49" s="1"/>
      <c r="B49" s="20">
        <f t="shared" si="8"/>
        <v>49</v>
      </c>
      <c r="C49" s="20">
        <f t="shared" si="5"/>
        <v>1</v>
      </c>
      <c r="D49" s="45">
        <f>IF(COUNT(K49:AT49)&gt;0,LARGE(K49:AT49,1),0)+IF(COUNT(K49:AT49)&gt;1,LARGE(K49:AT49,2),0)+IF(COUNT(K49:AT49)&gt;2,LARGE(K49:AT49,3),0)+IF(COUNT(K49:AT49)&gt;3,LARGE(K49:AT49,4),0)+IF(COUNT(K49:AT49)&gt;4,LARGE(K49:AT49,5),0)+IF(COUNT(K49:AT49)&gt;5,LARGE(K49:AT49,6),0)+IF(COUNT(K49:AT49)&gt;6,LARGE(K49:AT49,7),0)</f>
        <v>49</v>
      </c>
      <c r="E49" s="20">
        <f t="shared" si="6"/>
        <v>0</v>
      </c>
      <c r="F49" s="21">
        <f t="shared" si="9"/>
        <v>49</v>
      </c>
      <c r="G49" s="4" t="s">
        <v>185</v>
      </c>
      <c r="H49" s="4" t="s">
        <v>186</v>
      </c>
      <c r="I49" s="39">
        <v>2004</v>
      </c>
      <c r="J49" s="39" t="s">
        <v>187</v>
      </c>
      <c r="K49" s="1"/>
      <c r="L49" s="1"/>
      <c r="M49" s="1"/>
      <c r="N49" s="1"/>
      <c r="O49" s="1"/>
      <c r="P49" s="1"/>
      <c r="Q49" s="1"/>
      <c r="R49" s="1"/>
      <c r="S49" s="1"/>
      <c r="T49" s="26"/>
      <c r="U49" s="1"/>
      <c r="V49" s="1"/>
      <c r="W49" s="1"/>
      <c r="X49" s="1"/>
      <c r="Y49" s="2">
        <v>49</v>
      </c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s="24" customFormat="1" ht="13.5" customHeight="1">
      <c r="A50" s="1"/>
      <c r="B50" s="20">
        <f t="shared" si="8"/>
        <v>49</v>
      </c>
      <c r="C50" s="20">
        <f t="shared" si="5"/>
        <v>1</v>
      </c>
      <c r="D50" s="45">
        <f>IF(COUNT(K50:AT50)&gt;0,LARGE(K50:AT50,1),0)+IF(COUNT(K50:AT50)&gt;1,LARGE(K50:AT50,2),0)+IF(COUNT(K50:AT50)&gt;2,LARGE(K50:AT50,3),0)+IF(COUNT(K50:AT50)&gt;3,LARGE(K50:AT50,4),0)+IF(COUNT(K50:AT50)&gt;4,LARGE(K50:AT50,5),0)+IF(COUNT(K50:AT50)&gt;5,LARGE(K50:AT50,6),0)+IF(COUNT(K50:AT50)&gt;6,LARGE(K50:AT50,7),0)</f>
        <v>49</v>
      </c>
      <c r="E50" s="20">
        <f t="shared" si="6"/>
        <v>0</v>
      </c>
      <c r="F50" s="21">
        <f t="shared" si="9"/>
        <v>49</v>
      </c>
      <c r="G50" s="4" t="s">
        <v>160</v>
      </c>
      <c r="H50" s="4" t="s">
        <v>161</v>
      </c>
      <c r="I50" s="34">
        <v>2004</v>
      </c>
      <c r="J50" s="4" t="s">
        <v>148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>
        <v>49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6" s="24" customFormat="1" ht="13.5" customHeight="1">
      <c r="A51" s="1"/>
      <c r="B51" s="20">
        <f t="shared" si="8"/>
        <v>49</v>
      </c>
      <c r="C51" s="20">
        <f t="shared" si="5"/>
        <v>1</v>
      </c>
      <c r="D51" s="45">
        <f>IF(COUNT(K51:AT51)&gt;0,LARGE(K51:AT51,1),0)+IF(COUNT(K51:AT51)&gt;1,LARGE(K51:AT51,2),0)+IF(COUNT(K51:AT51)&gt;2,LARGE(K51:AT51,3),0)+IF(COUNT(K51:AT51)&gt;3,LARGE(K51:AT51,4),0)+IF(COUNT(K51:AT51)&gt;4,LARGE(K51:AT51,5),0)+IF(COUNT(K51:AT51)&gt;5,LARGE(K51:AT51,6),0)+IF(COUNT(K51:AT51)&gt;6,LARGE(K51:AT51,7),0)</f>
        <v>49</v>
      </c>
      <c r="E51" s="20">
        <f t="shared" si="6"/>
        <v>0</v>
      </c>
      <c r="F51" s="21">
        <f t="shared" si="9"/>
        <v>49</v>
      </c>
      <c r="G51" s="56" t="s">
        <v>160</v>
      </c>
      <c r="H51" s="56" t="s">
        <v>301</v>
      </c>
      <c r="I51" s="56">
        <v>2004</v>
      </c>
      <c r="J51" s="56" t="s">
        <v>302</v>
      </c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>
        <v>49</v>
      </c>
      <c r="AO51" s="38"/>
      <c r="AP51" s="38"/>
      <c r="AQ51" s="38"/>
      <c r="AR51" s="38"/>
      <c r="AS51" s="4"/>
      <c r="AT51" s="4"/>
    </row>
    <row r="52" spans="1:44" s="24" customFormat="1" ht="13.5" customHeight="1">
      <c r="A52" s="1"/>
      <c r="B52" s="20">
        <f t="shared" si="8"/>
        <v>49</v>
      </c>
      <c r="C52" s="20">
        <f t="shared" si="5"/>
        <v>1</v>
      </c>
      <c r="D52" s="45">
        <f>IF(COUNT(K52:AT52)&gt;0,LARGE(K52:AT52,1),0)+IF(COUNT(K52:AT52)&gt;1,LARGE(K52:AT52,2),0)+IF(COUNT(K52:AT52)&gt;2,LARGE(K52:AT52,3),0)+IF(COUNT(K52:AT52)&gt;3,LARGE(K52:AT52,4),0)+IF(COUNT(K52:AT52)&gt;4,LARGE(K52:AT52,5),0)+IF(COUNT(K52:AT52)&gt;5,LARGE(K52:AT52,6),0)+IF(COUNT(K52:AT52)&gt;6,LARGE(K52:AT52,7),0)</f>
        <v>49</v>
      </c>
      <c r="E52" s="20">
        <f t="shared" si="6"/>
        <v>0</v>
      </c>
      <c r="F52" s="21">
        <f t="shared" si="9"/>
        <v>49</v>
      </c>
      <c r="G52" s="23" t="s">
        <v>102</v>
      </c>
      <c r="H52" s="23" t="s">
        <v>96</v>
      </c>
      <c r="I52" s="29">
        <v>2004</v>
      </c>
      <c r="J52" s="29" t="s">
        <v>131</v>
      </c>
      <c r="K52" s="1"/>
      <c r="L52" s="1"/>
      <c r="M52" s="1"/>
      <c r="N52" s="1"/>
      <c r="O52" s="1"/>
      <c r="P52" s="1"/>
      <c r="Q52" s="1"/>
      <c r="R52" s="1"/>
      <c r="S52" s="1"/>
      <c r="T52" s="2">
        <v>49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6" s="24" customFormat="1" ht="13.5" customHeight="1">
      <c r="A53" s="1"/>
      <c r="B53" s="20">
        <f t="shared" si="8"/>
        <v>49</v>
      </c>
      <c r="C53" s="20">
        <f t="shared" si="5"/>
        <v>1</v>
      </c>
      <c r="D53" s="20">
        <f>IF(COUNT(K53:AR53)&gt;0,LARGE(K53:AR53,1),0)+IF(COUNT(K53:AR53)&gt;1,LARGE(K53:AR53,2),0)+IF(COUNT(K53:AR53)&gt;2,LARGE(K53:AR53,3),0)+IF(COUNT(K53:AR53)&gt;3,LARGE(K53:AR53,4),0)+IF(COUNT(K53:AR53)&gt;4,LARGE(K53:AR53,5),0)+IF(COUNT(K53:AR53)&gt;5,LARGE(K53:AR53,6),0)+IF(COUNT(K53:AR53)&gt;6,LARGE(K53:AR53,7),0)+IF(COUNT(K53:AR53)&gt;7,LARGE(K53:AR53,8),0)+IF(COUNT(K53:AR53)&gt;8,LARGE(K53:AR53,9),0)+IF(COUNT(K53:AR53)&gt;9,LARGE(K53:AR53,10),0)+IF(COUNT(K53:AR53)&gt;10,LARGE(K53:AR53,11),0)+IF(COUNT(K53:AR53)&gt;11,LARGE(K53:AR53,12),0)+IF(COUNT(K53:AR53)&gt;12,LARGE(K53:AR53,13),0)+IF(COUNT(K53:AR53)&gt;13,LARGE(K53:AR53,14),0)+IF(COUNT(K53:AR53)&gt;14,LARGE(K53:AR53,15),0)</f>
        <v>49</v>
      </c>
      <c r="E53" s="20">
        <f t="shared" si="6"/>
        <v>0</v>
      </c>
      <c r="F53" s="21">
        <f t="shared" si="9"/>
        <v>49</v>
      </c>
      <c r="G53" s="48" t="s">
        <v>269</v>
      </c>
      <c r="H53" s="48" t="s">
        <v>270</v>
      </c>
      <c r="I53" s="46" t="s">
        <v>268</v>
      </c>
      <c r="J53" s="47" t="s">
        <v>67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>
        <v>49</v>
      </c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4"/>
      <c r="AT53" s="4"/>
    </row>
    <row r="54" spans="1:44" s="24" customFormat="1" ht="13.5" customHeight="1">
      <c r="A54" s="1"/>
      <c r="B54" s="20">
        <f t="shared" si="8"/>
        <v>49</v>
      </c>
      <c r="C54" s="20">
        <f t="shared" si="5"/>
        <v>1</v>
      </c>
      <c r="D54" s="45">
        <f aca="true" t="shared" si="10" ref="D54:D84">IF(COUNT(K54:AT54)&gt;0,LARGE(K54:AT54,1),0)+IF(COUNT(K54:AT54)&gt;1,LARGE(K54:AT54,2),0)+IF(COUNT(K54:AT54)&gt;2,LARGE(K54:AT54,3),0)+IF(COUNT(K54:AT54)&gt;3,LARGE(K54:AT54,4),0)+IF(COUNT(K54:AT54)&gt;4,LARGE(K54:AT54,5),0)+IF(COUNT(K54:AT54)&gt;5,LARGE(K54:AT54,6),0)+IF(COUNT(K54:AT54)&gt;6,LARGE(K54:AT54,7),0)</f>
        <v>49</v>
      </c>
      <c r="E54" s="20">
        <f t="shared" si="6"/>
        <v>0</v>
      </c>
      <c r="F54" s="21">
        <f t="shared" si="9"/>
        <v>49</v>
      </c>
      <c r="G54" s="28" t="s">
        <v>47</v>
      </c>
      <c r="H54" s="27" t="s">
        <v>48</v>
      </c>
      <c r="I54" s="28">
        <v>2004</v>
      </c>
      <c r="J54" s="28" t="s">
        <v>41</v>
      </c>
      <c r="K54" s="1">
        <v>49</v>
      </c>
      <c r="L54" s="1"/>
      <c r="M54" s="1"/>
      <c r="N54" s="1"/>
      <c r="O54" s="1"/>
      <c r="P54" s="1"/>
      <c r="Q54" s="1"/>
      <c r="R54" s="1"/>
      <c r="S54" s="1"/>
      <c r="T54" s="1"/>
      <c r="U54" s="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s="24" customFormat="1" ht="13.5" customHeight="1">
      <c r="A55" s="1"/>
      <c r="B55" s="20">
        <f t="shared" si="8"/>
        <v>49</v>
      </c>
      <c r="C55" s="20">
        <f t="shared" si="5"/>
        <v>1</v>
      </c>
      <c r="D55" s="45">
        <f t="shared" si="10"/>
        <v>49</v>
      </c>
      <c r="E55" s="20">
        <f t="shared" si="6"/>
        <v>0</v>
      </c>
      <c r="F55" s="21">
        <f t="shared" si="9"/>
        <v>49</v>
      </c>
      <c r="G55" s="37" t="s">
        <v>167</v>
      </c>
      <c r="I55" s="37">
        <v>5</v>
      </c>
      <c r="J55" s="37" t="s">
        <v>168</v>
      </c>
      <c r="K55" s="26"/>
      <c r="L55" s="26"/>
      <c r="M55" s="26"/>
      <c r="N55" s="26"/>
      <c r="O55" s="26">
        <v>49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</row>
    <row r="56" spans="1:46" s="24" customFormat="1" ht="13.5" customHeight="1">
      <c r="A56" s="1"/>
      <c r="B56" s="20">
        <f t="shared" si="8"/>
        <v>49</v>
      </c>
      <c r="C56" s="20">
        <f t="shared" si="5"/>
        <v>1</v>
      </c>
      <c r="D56" s="45">
        <f t="shared" si="10"/>
        <v>49</v>
      </c>
      <c r="E56" s="20">
        <f t="shared" si="6"/>
        <v>0</v>
      </c>
      <c r="F56" s="21">
        <f t="shared" si="9"/>
        <v>49</v>
      </c>
      <c r="G56" s="40" t="s">
        <v>195</v>
      </c>
      <c r="H56" s="40" t="s">
        <v>196</v>
      </c>
      <c r="I56" s="36">
        <v>2005</v>
      </c>
      <c r="J56" s="40" t="s">
        <v>197</v>
      </c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>
        <v>49</v>
      </c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4"/>
      <c r="AT56" s="4"/>
    </row>
    <row r="57" spans="1:46" s="24" customFormat="1" ht="13.5" customHeight="1">
      <c r="A57" s="1"/>
      <c r="B57" s="20">
        <f t="shared" si="8"/>
        <v>49</v>
      </c>
      <c r="C57" s="20">
        <f t="shared" si="5"/>
        <v>1</v>
      </c>
      <c r="D57" s="45">
        <f t="shared" si="10"/>
        <v>49</v>
      </c>
      <c r="E57" s="20">
        <f t="shared" si="6"/>
        <v>0</v>
      </c>
      <c r="F57" s="21">
        <f t="shared" si="9"/>
        <v>49</v>
      </c>
      <c r="G57" s="39" t="s">
        <v>317</v>
      </c>
      <c r="H57" s="4"/>
      <c r="I57" s="39">
        <v>2004</v>
      </c>
      <c r="J57" s="39" t="s">
        <v>143</v>
      </c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>
        <v>49</v>
      </c>
      <c r="AQ57" s="38"/>
      <c r="AR57" s="38"/>
      <c r="AS57" s="4"/>
      <c r="AT57" s="4"/>
    </row>
    <row r="58" spans="1:44" s="24" customFormat="1" ht="13.5" customHeight="1">
      <c r="A58" s="1"/>
      <c r="B58" s="20">
        <f t="shared" si="8"/>
        <v>49</v>
      </c>
      <c r="C58" s="20">
        <f t="shared" si="5"/>
        <v>1</v>
      </c>
      <c r="D58" s="45">
        <f t="shared" si="10"/>
        <v>49</v>
      </c>
      <c r="E58" s="20">
        <f t="shared" si="6"/>
        <v>0</v>
      </c>
      <c r="F58" s="21">
        <f t="shared" si="9"/>
        <v>49</v>
      </c>
      <c r="G58" s="22" t="s">
        <v>138</v>
      </c>
      <c r="H58" s="22" t="s">
        <v>139</v>
      </c>
      <c r="I58" s="22" t="s">
        <v>87</v>
      </c>
      <c r="J58" s="22" t="s">
        <v>140</v>
      </c>
      <c r="K58" s="26"/>
      <c r="L58" s="26"/>
      <c r="M58" s="26"/>
      <c r="N58" s="26"/>
      <c r="O58" s="26"/>
      <c r="P58" s="26"/>
      <c r="Q58" s="26"/>
      <c r="R58" s="26"/>
      <c r="S58" s="26"/>
      <c r="T58" s="26">
        <v>49</v>
      </c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</row>
    <row r="59" spans="1:46" s="24" customFormat="1" ht="13.5" customHeight="1">
      <c r="A59" s="1"/>
      <c r="B59" s="20">
        <f t="shared" si="8"/>
        <v>49</v>
      </c>
      <c r="C59" s="20">
        <f t="shared" si="5"/>
        <v>1</v>
      </c>
      <c r="D59" s="45">
        <f t="shared" si="10"/>
        <v>49</v>
      </c>
      <c r="E59" s="20">
        <f t="shared" si="6"/>
        <v>0</v>
      </c>
      <c r="F59" s="21">
        <f t="shared" si="9"/>
        <v>49</v>
      </c>
      <c r="G59" s="4" t="s">
        <v>234</v>
      </c>
      <c r="H59" s="4" t="s">
        <v>235</v>
      </c>
      <c r="I59" s="39">
        <v>2005</v>
      </c>
      <c r="J59" s="39" t="s">
        <v>236</v>
      </c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>
        <v>49</v>
      </c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4"/>
      <c r="AT59" s="4"/>
    </row>
    <row r="60" spans="1:46" s="24" customFormat="1" ht="13.5" customHeight="1">
      <c r="A60" s="1"/>
      <c r="B60" s="20">
        <f t="shared" si="8"/>
        <v>49</v>
      </c>
      <c r="C60" s="20">
        <f t="shared" si="5"/>
        <v>1</v>
      </c>
      <c r="D60" s="45">
        <f t="shared" si="10"/>
        <v>49</v>
      </c>
      <c r="E60" s="20">
        <f t="shared" si="6"/>
        <v>0</v>
      </c>
      <c r="F60" s="21">
        <f t="shared" si="9"/>
        <v>49</v>
      </c>
      <c r="G60" s="4" t="s">
        <v>209</v>
      </c>
      <c r="H60" s="4" t="s">
        <v>210</v>
      </c>
      <c r="I60" s="34">
        <v>2005</v>
      </c>
      <c r="J60" s="4" t="s">
        <v>148</v>
      </c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>
        <v>49</v>
      </c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4"/>
      <c r="AT60" s="4"/>
    </row>
    <row r="61" spans="1:46" s="24" customFormat="1" ht="13.5" customHeight="1">
      <c r="A61" s="1"/>
      <c r="B61" s="20">
        <f t="shared" si="8"/>
        <v>49</v>
      </c>
      <c r="C61" s="20">
        <f t="shared" si="5"/>
        <v>1</v>
      </c>
      <c r="D61" s="45">
        <f t="shared" si="10"/>
        <v>49</v>
      </c>
      <c r="E61" s="20">
        <f t="shared" si="6"/>
        <v>0</v>
      </c>
      <c r="F61" s="21">
        <f t="shared" si="9"/>
        <v>49</v>
      </c>
      <c r="G61" s="4" t="s">
        <v>282</v>
      </c>
      <c r="H61" s="4" t="s">
        <v>203</v>
      </c>
      <c r="I61" s="51" t="s">
        <v>283</v>
      </c>
      <c r="J61" s="52" t="s">
        <v>284</v>
      </c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>
        <v>49</v>
      </c>
      <c r="AK61" s="38"/>
      <c r="AL61" s="38"/>
      <c r="AM61" s="38"/>
      <c r="AN61" s="38"/>
      <c r="AO61" s="38"/>
      <c r="AP61" s="38"/>
      <c r="AQ61" s="38"/>
      <c r="AR61" s="38"/>
      <c r="AS61" s="4"/>
      <c r="AT61" s="4"/>
    </row>
    <row r="62" spans="1:46" s="24" customFormat="1" ht="13.5" customHeight="1">
      <c r="A62" s="1"/>
      <c r="B62" s="20">
        <f t="shared" si="8"/>
        <v>48</v>
      </c>
      <c r="C62" s="20">
        <f t="shared" si="5"/>
        <v>1</v>
      </c>
      <c r="D62" s="45">
        <f t="shared" si="10"/>
        <v>48</v>
      </c>
      <c r="E62" s="20">
        <f t="shared" si="6"/>
        <v>0</v>
      </c>
      <c r="F62" s="21">
        <f t="shared" si="9"/>
        <v>48</v>
      </c>
      <c r="G62" s="36" t="s">
        <v>178</v>
      </c>
      <c r="H62" s="36" t="s">
        <v>179</v>
      </c>
      <c r="I62" s="36">
        <v>2005</v>
      </c>
      <c r="J62" s="36" t="s">
        <v>177</v>
      </c>
      <c r="K62" s="38"/>
      <c r="L62" s="38"/>
      <c r="M62" s="38"/>
      <c r="N62" s="38"/>
      <c r="O62" s="38"/>
      <c r="P62" s="38"/>
      <c r="Q62" s="38"/>
      <c r="R62" s="38"/>
      <c r="S62" s="38"/>
      <c r="T62" s="38">
        <v>48</v>
      </c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4"/>
      <c r="AT62" s="4"/>
    </row>
    <row r="63" spans="1:44" s="24" customFormat="1" ht="13.5" customHeight="1">
      <c r="A63" s="1"/>
      <c r="B63" s="20">
        <f t="shared" si="8"/>
        <v>48</v>
      </c>
      <c r="C63" s="20">
        <f t="shared" si="5"/>
        <v>1</v>
      </c>
      <c r="D63" s="45">
        <f t="shared" si="10"/>
        <v>48</v>
      </c>
      <c r="E63" s="20">
        <f t="shared" si="6"/>
        <v>0</v>
      </c>
      <c r="F63" s="21">
        <f t="shared" si="9"/>
        <v>48</v>
      </c>
      <c r="G63" s="4" t="s">
        <v>146</v>
      </c>
      <c r="H63" s="4" t="s">
        <v>147</v>
      </c>
      <c r="I63" s="34">
        <v>2005</v>
      </c>
      <c r="J63" s="4" t="s">
        <v>148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2">
        <v>48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s="24" customFormat="1" ht="13.5" customHeight="1">
      <c r="A64" s="1"/>
      <c r="B64" s="20">
        <f t="shared" si="8"/>
        <v>48</v>
      </c>
      <c r="C64" s="20">
        <f t="shared" si="5"/>
        <v>1</v>
      </c>
      <c r="D64" s="45">
        <f t="shared" si="10"/>
        <v>48</v>
      </c>
      <c r="E64" s="20">
        <f t="shared" si="6"/>
        <v>0</v>
      </c>
      <c r="F64" s="21">
        <f t="shared" si="9"/>
        <v>48</v>
      </c>
      <c r="G64" s="19" t="s">
        <v>81</v>
      </c>
      <c r="H64" s="27" t="s">
        <v>82</v>
      </c>
      <c r="I64" s="19" t="s">
        <v>78</v>
      </c>
      <c r="J64" s="32"/>
      <c r="K64" s="1"/>
      <c r="L64" s="1">
        <v>48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6" s="24" customFormat="1" ht="13.5" customHeight="1">
      <c r="A65" s="1"/>
      <c r="B65" s="20">
        <f t="shared" si="8"/>
        <v>48</v>
      </c>
      <c r="C65" s="20">
        <f t="shared" si="5"/>
        <v>1</v>
      </c>
      <c r="D65" s="45">
        <f t="shared" si="10"/>
        <v>48</v>
      </c>
      <c r="E65" s="20">
        <f t="shared" si="6"/>
        <v>0</v>
      </c>
      <c r="F65" s="21">
        <f t="shared" si="9"/>
        <v>48</v>
      </c>
      <c r="G65" s="4" t="s">
        <v>219</v>
      </c>
      <c r="H65" s="4" t="s">
        <v>220</v>
      </c>
      <c r="I65" s="39">
        <v>2004</v>
      </c>
      <c r="J65" s="39" t="s">
        <v>215</v>
      </c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>
        <v>48</v>
      </c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4"/>
      <c r="AT65" s="4"/>
    </row>
    <row r="66" spans="1:44" s="24" customFormat="1" ht="13.5" customHeight="1">
      <c r="A66" s="1"/>
      <c r="B66" s="20">
        <f t="shared" si="8"/>
        <v>48</v>
      </c>
      <c r="C66" s="20">
        <f t="shared" si="5"/>
        <v>1</v>
      </c>
      <c r="D66" s="45">
        <f t="shared" si="10"/>
        <v>48</v>
      </c>
      <c r="E66" s="20">
        <f t="shared" si="6"/>
        <v>0</v>
      </c>
      <c r="F66" s="21">
        <f t="shared" si="9"/>
        <v>48</v>
      </c>
      <c r="G66" s="4" t="s">
        <v>188</v>
      </c>
      <c r="H66" s="4" t="s">
        <v>147</v>
      </c>
      <c r="I66" s="39">
        <v>2005</v>
      </c>
      <c r="J66" s="39" t="s">
        <v>187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"/>
      <c r="W66" s="1"/>
      <c r="X66" s="1"/>
      <c r="Y66" s="2">
        <v>48</v>
      </c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s="24" customFormat="1" ht="13.5" customHeight="1">
      <c r="A67" s="1"/>
      <c r="B67" s="20">
        <f t="shared" si="8"/>
        <v>48</v>
      </c>
      <c r="C67" s="20">
        <f t="shared" si="5"/>
        <v>1</v>
      </c>
      <c r="D67" s="45">
        <f t="shared" si="10"/>
        <v>48</v>
      </c>
      <c r="E67" s="20">
        <f t="shared" si="6"/>
        <v>0</v>
      </c>
      <c r="F67" s="21">
        <f t="shared" si="9"/>
        <v>48</v>
      </c>
      <c r="G67" s="35" t="s">
        <v>153</v>
      </c>
      <c r="H67" s="35" t="s">
        <v>154</v>
      </c>
      <c r="I67" s="35"/>
      <c r="J67" s="35" t="s">
        <v>120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>
        <v>48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24" customFormat="1" ht="13.5" customHeight="1">
      <c r="A68" s="1"/>
      <c r="B68" s="20">
        <f t="shared" si="8"/>
        <v>48</v>
      </c>
      <c r="C68" s="20">
        <f t="shared" si="5"/>
        <v>1</v>
      </c>
      <c r="D68" s="45">
        <f t="shared" si="10"/>
        <v>48</v>
      </c>
      <c r="E68" s="20">
        <f t="shared" si="6"/>
        <v>0</v>
      </c>
      <c r="F68" s="21">
        <f t="shared" si="9"/>
        <v>48</v>
      </c>
      <c r="G68" s="23" t="s">
        <v>132</v>
      </c>
      <c r="H68" s="23" t="s">
        <v>133</v>
      </c>
      <c r="I68" s="29">
        <v>2004</v>
      </c>
      <c r="J68" s="29" t="s">
        <v>134</v>
      </c>
      <c r="K68" s="1"/>
      <c r="L68" s="1"/>
      <c r="M68" s="1"/>
      <c r="N68" s="1"/>
      <c r="O68" s="1"/>
      <c r="P68" s="1"/>
      <c r="Q68" s="1"/>
      <c r="R68" s="1"/>
      <c r="S68" s="1"/>
      <c r="T68" s="2">
        <v>48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24" customFormat="1" ht="13.5" customHeight="1">
      <c r="A69" s="1"/>
      <c r="B69" s="20">
        <f aca="true" t="shared" si="11" ref="B69:B100">SUM(K69:AR69)</f>
        <v>48</v>
      </c>
      <c r="C69" s="20">
        <f t="shared" si="5"/>
        <v>1</v>
      </c>
      <c r="D69" s="45">
        <f t="shared" si="10"/>
        <v>48</v>
      </c>
      <c r="E69" s="20">
        <f t="shared" si="6"/>
        <v>0</v>
      </c>
      <c r="F69" s="21">
        <f aca="true" t="shared" si="12" ref="F69:F100">D69+E69</f>
        <v>48</v>
      </c>
      <c r="G69" s="4" t="s">
        <v>198</v>
      </c>
      <c r="H69" s="4" t="s">
        <v>199</v>
      </c>
      <c r="I69" s="39">
        <v>2005</v>
      </c>
      <c r="J69" s="39" t="s">
        <v>200</v>
      </c>
      <c r="K69" s="1"/>
      <c r="L69" s="1"/>
      <c r="M69" s="1"/>
      <c r="N69" s="1"/>
      <c r="O69" s="1"/>
      <c r="P69" s="1"/>
      <c r="Q69" s="1"/>
      <c r="R69" s="1"/>
      <c r="S69" s="1"/>
      <c r="T69" s="26"/>
      <c r="U69" s="1"/>
      <c r="V69" s="1"/>
      <c r="W69" s="2"/>
      <c r="X69" s="1"/>
      <c r="Y69" s="1">
        <v>48</v>
      </c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24" customFormat="1" ht="13.5" customHeight="1">
      <c r="A70" s="1"/>
      <c r="B70" s="20">
        <f t="shared" si="11"/>
        <v>48</v>
      </c>
      <c r="C70" s="20">
        <f t="shared" si="5"/>
        <v>1</v>
      </c>
      <c r="D70" s="45">
        <f t="shared" si="10"/>
        <v>48</v>
      </c>
      <c r="E70" s="20">
        <f t="shared" si="6"/>
        <v>0</v>
      </c>
      <c r="F70" s="21">
        <f t="shared" si="12"/>
        <v>48</v>
      </c>
      <c r="G70" s="4" t="s">
        <v>162</v>
      </c>
      <c r="H70" s="4" t="s">
        <v>163</v>
      </c>
      <c r="I70" s="34">
        <v>2004</v>
      </c>
      <c r="J70" s="4" t="s">
        <v>148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>
        <v>48</v>
      </c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24" customFormat="1" ht="13.5" customHeight="1">
      <c r="A71" s="1"/>
      <c r="B71" s="20">
        <f t="shared" si="11"/>
        <v>48</v>
      </c>
      <c r="C71" s="20">
        <f t="shared" si="5"/>
        <v>1</v>
      </c>
      <c r="D71" s="45">
        <f t="shared" si="10"/>
        <v>48</v>
      </c>
      <c r="E71" s="20">
        <f t="shared" si="6"/>
        <v>0</v>
      </c>
      <c r="F71" s="21">
        <f t="shared" si="12"/>
        <v>48</v>
      </c>
      <c r="G71" s="22" t="s">
        <v>75</v>
      </c>
      <c r="H71" s="23" t="s">
        <v>76</v>
      </c>
      <c r="I71" s="22">
        <v>2005</v>
      </c>
      <c r="J71" s="22" t="s">
        <v>77</v>
      </c>
      <c r="K71" s="1"/>
      <c r="L71" s="1"/>
      <c r="M71" s="1">
        <v>48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6" s="24" customFormat="1" ht="13.5" customHeight="1">
      <c r="A72" s="1"/>
      <c r="B72" s="20">
        <f t="shared" si="11"/>
        <v>48</v>
      </c>
      <c r="C72" s="20">
        <f t="shared" si="5"/>
        <v>1</v>
      </c>
      <c r="D72" s="45">
        <f t="shared" si="10"/>
        <v>48</v>
      </c>
      <c r="E72" s="20">
        <f t="shared" si="6"/>
        <v>0</v>
      </c>
      <c r="F72" s="21">
        <f t="shared" si="12"/>
        <v>48</v>
      </c>
      <c r="G72" s="39" t="s">
        <v>318</v>
      </c>
      <c r="H72" s="4"/>
      <c r="I72" s="39">
        <v>2005</v>
      </c>
      <c r="J72" s="39" t="s">
        <v>143</v>
      </c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>
        <v>48</v>
      </c>
      <c r="AQ72" s="38"/>
      <c r="AR72" s="38"/>
      <c r="AS72" s="4"/>
      <c r="AT72" s="4"/>
    </row>
    <row r="73" spans="1:44" s="24" customFormat="1" ht="13.5" customHeight="1">
      <c r="A73" s="1"/>
      <c r="B73" s="20">
        <f t="shared" si="11"/>
        <v>48</v>
      </c>
      <c r="C73" s="20">
        <f t="shared" si="5"/>
        <v>1</v>
      </c>
      <c r="D73" s="45">
        <f t="shared" si="10"/>
        <v>48</v>
      </c>
      <c r="E73" s="20">
        <f t="shared" si="6"/>
        <v>0</v>
      </c>
      <c r="F73" s="21">
        <f t="shared" si="12"/>
        <v>48</v>
      </c>
      <c r="G73" s="28" t="s">
        <v>62</v>
      </c>
      <c r="H73" s="27" t="s">
        <v>63</v>
      </c>
      <c r="I73" s="28">
        <v>2004</v>
      </c>
      <c r="J73" s="28" t="s">
        <v>40</v>
      </c>
      <c r="K73" s="1">
        <v>48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6" s="24" customFormat="1" ht="13.5" customHeight="1">
      <c r="A74" s="1"/>
      <c r="B74" s="20">
        <f t="shared" si="11"/>
        <v>48</v>
      </c>
      <c r="C74" s="20">
        <f t="shared" si="5"/>
        <v>1</v>
      </c>
      <c r="D74" s="45">
        <f t="shared" si="10"/>
        <v>48</v>
      </c>
      <c r="E74" s="20">
        <f t="shared" si="6"/>
        <v>0</v>
      </c>
      <c r="F74" s="21">
        <f t="shared" si="12"/>
        <v>48</v>
      </c>
      <c r="G74" s="56" t="s">
        <v>303</v>
      </c>
      <c r="H74" s="56" t="s">
        <v>304</v>
      </c>
      <c r="I74" s="56">
        <v>2004</v>
      </c>
      <c r="J74" s="56" t="s">
        <v>305</v>
      </c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>
        <v>48</v>
      </c>
      <c r="AO74" s="38"/>
      <c r="AP74" s="38"/>
      <c r="AQ74" s="38"/>
      <c r="AR74" s="38"/>
      <c r="AS74" s="4"/>
      <c r="AT74" s="4"/>
    </row>
    <row r="75" spans="1:44" s="24" customFormat="1" ht="13.5" customHeight="1">
      <c r="A75" s="1"/>
      <c r="B75" s="20">
        <f t="shared" si="11"/>
        <v>48</v>
      </c>
      <c r="C75" s="20">
        <f t="shared" si="5"/>
        <v>1</v>
      </c>
      <c r="D75" s="45">
        <f t="shared" si="10"/>
        <v>48</v>
      </c>
      <c r="E75" s="20">
        <f t="shared" si="6"/>
        <v>0</v>
      </c>
      <c r="F75" s="21">
        <f t="shared" si="12"/>
        <v>48</v>
      </c>
      <c r="G75" s="25" t="s">
        <v>113</v>
      </c>
      <c r="H75" s="25" t="s">
        <v>114</v>
      </c>
      <c r="I75" s="25">
        <v>2005</v>
      </c>
      <c r="J75" s="25" t="s">
        <v>115</v>
      </c>
      <c r="K75" s="1"/>
      <c r="L75" s="1"/>
      <c r="M75" s="1"/>
      <c r="N75" s="1"/>
      <c r="O75" s="1"/>
      <c r="P75" s="1">
        <v>48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s="24" customFormat="1" ht="13.5" customHeight="1">
      <c r="A76" s="1"/>
      <c r="B76" s="20">
        <f t="shared" si="11"/>
        <v>48</v>
      </c>
      <c r="C76" s="20">
        <f t="shared" si="5"/>
        <v>1</v>
      </c>
      <c r="D76" s="45">
        <f t="shared" si="10"/>
        <v>48</v>
      </c>
      <c r="E76" s="20">
        <f t="shared" si="6"/>
        <v>0</v>
      </c>
      <c r="F76" s="21">
        <f t="shared" si="12"/>
        <v>48</v>
      </c>
      <c r="G76" s="37" t="s">
        <v>169</v>
      </c>
      <c r="I76" s="37">
        <v>5</v>
      </c>
      <c r="J76" s="37" t="s">
        <v>170</v>
      </c>
      <c r="K76" s="1"/>
      <c r="L76" s="1"/>
      <c r="M76" s="1"/>
      <c r="N76" s="1"/>
      <c r="O76" s="1">
        <v>48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6" s="24" customFormat="1" ht="13.5" customHeight="1">
      <c r="A77" s="1"/>
      <c r="B77" s="20">
        <f t="shared" si="11"/>
        <v>48</v>
      </c>
      <c r="C77" s="20">
        <f t="shared" si="5"/>
        <v>1</v>
      </c>
      <c r="D77" s="45">
        <f t="shared" si="10"/>
        <v>48</v>
      </c>
      <c r="E77" s="20">
        <f t="shared" si="6"/>
        <v>0</v>
      </c>
      <c r="F77" s="21">
        <f t="shared" si="12"/>
        <v>48</v>
      </c>
      <c r="G77" s="42" t="s">
        <v>209</v>
      </c>
      <c r="H77" s="42" t="s">
        <v>230</v>
      </c>
      <c r="I77" s="42">
        <v>2004</v>
      </c>
      <c r="J77" s="42" t="s">
        <v>229</v>
      </c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>
        <v>48</v>
      </c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4"/>
      <c r="AT77" s="4"/>
    </row>
    <row r="78" spans="1:46" s="24" customFormat="1" ht="13.5" customHeight="1">
      <c r="A78" s="1"/>
      <c r="B78" s="20">
        <f t="shared" si="11"/>
        <v>48</v>
      </c>
      <c r="C78" s="20">
        <f t="shared" si="5"/>
        <v>1</v>
      </c>
      <c r="D78" s="45">
        <f t="shared" si="10"/>
        <v>48</v>
      </c>
      <c r="E78" s="20">
        <f t="shared" si="6"/>
        <v>0</v>
      </c>
      <c r="F78" s="21">
        <f t="shared" si="12"/>
        <v>48</v>
      </c>
      <c r="G78" s="4" t="s">
        <v>285</v>
      </c>
      <c r="H78" s="4" t="s">
        <v>286</v>
      </c>
      <c r="I78" s="51" t="s">
        <v>283</v>
      </c>
      <c r="J78" s="52" t="s">
        <v>284</v>
      </c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>
        <v>48</v>
      </c>
      <c r="AK78" s="38"/>
      <c r="AL78" s="38"/>
      <c r="AM78" s="38"/>
      <c r="AN78" s="38"/>
      <c r="AO78" s="38"/>
      <c r="AP78" s="38"/>
      <c r="AQ78" s="38"/>
      <c r="AR78" s="38"/>
      <c r="AS78" s="4"/>
      <c r="AT78" s="4"/>
    </row>
    <row r="79" spans="1:46" s="24" customFormat="1" ht="13.5" customHeight="1">
      <c r="A79" s="1"/>
      <c r="B79" s="20">
        <f t="shared" si="11"/>
        <v>47</v>
      </c>
      <c r="C79" s="41"/>
      <c r="D79" s="45">
        <f t="shared" si="10"/>
        <v>47</v>
      </c>
      <c r="E79" s="41"/>
      <c r="F79" s="21">
        <f t="shared" si="12"/>
        <v>47</v>
      </c>
      <c r="G79" s="4" t="s">
        <v>277</v>
      </c>
      <c r="H79" s="4" t="s">
        <v>278</v>
      </c>
      <c r="I79" s="39">
        <v>2005</v>
      </c>
      <c r="J79" s="39" t="s">
        <v>279</v>
      </c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>
        <v>47</v>
      </c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4"/>
      <c r="AT79" s="4"/>
    </row>
    <row r="80" spans="1:44" s="24" customFormat="1" ht="13.5" customHeight="1">
      <c r="A80" s="1"/>
      <c r="B80" s="20">
        <f t="shared" si="11"/>
        <v>47</v>
      </c>
      <c r="C80" s="20">
        <f aca="true" t="shared" si="13" ref="C80:C98">COUNT(K80:AR80)</f>
        <v>1</v>
      </c>
      <c r="D80" s="45">
        <f t="shared" si="10"/>
        <v>47</v>
      </c>
      <c r="E80" s="20">
        <f aca="true" t="shared" si="14" ref="E80:E98">IF(COUNT(K80:AR80)&lt;22,IF(COUNT(K80:AR80)&gt;14,(COUNT(K80:AR80)-15),0)*20,120)</f>
        <v>0</v>
      </c>
      <c r="F80" s="21">
        <f t="shared" si="12"/>
        <v>47</v>
      </c>
      <c r="G80" s="4" t="s">
        <v>164</v>
      </c>
      <c r="H80" s="4" t="s">
        <v>165</v>
      </c>
      <c r="I80" s="34">
        <v>2005</v>
      </c>
      <c r="J80" s="4" t="s">
        <v>148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>
        <v>47</v>
      </c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s="24" customFormat="1" ht="13.5" customHeight="1">
      <c r="A81" s="1"/>
      <c r="B81" s="20">
        <f t="shared" si="11"/>
        <v>47</v>
      </c>
      <c r="C81" s="20">
        <f t="shared" si="13"/>
        <v>1</v>
      </c>
      <c r="D81" s="45">
        <f t="shared" si="10"/>
        <v>47</v>
      </c>
      <c r="E81" s="20">
        <f t="shared" si="14"/>
        <v>0</v>
      </c>
      <c r="F81" s="21">
        <f t="shared" si="12"/>
        <v>47</v>
      </c>
      <c r="G81" s="19" t="s">
        <v>83</v>
      </c>
      <c r="H81" s="27" t="s">
        <v>84</v>
      </c>
      <c r="I81" s="19" t="s">
        <v>78</v>
      </c>
      <c r="J81" s="5"/>
      <c r="K81" s="1"/>
      <c r="L81" s="1">
        <v>47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6" s="24" customFormat="1" ht="13.5" customHeight="1">
      <c r="A82" s="1"/>
      <c r="B82" s="20">
        <f t="shared" si="11"/>
        <v>47</v>
      </c>
      <c r="C82" s="20">
        <f t="shared" si="13"/>
        <v>1</v>
      </c>
      <c r="D82" s="45">
        <f t="shared" si="10"/>
        <v>47</v>
      </c>
      <c r="E82" s="20">
        <f t="shared" si="14"/>
        <v>0</v>
      </c>
      <c r="F82" s="21">
        <f t="shared" si="12"/>
        <v>47</v>
      </c>
      <c r="G82" s="4" t="s">
        <v>237</v>
      </c>
      <c r="H82" s="4" t="s">
        <v>69</v>
      </c>
      <c r="I82" s="39">
        <v>2004</v>
      </c>
      <c r="J82" s="39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>
        <v>47</v>
      </c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4"/>
      <c r="AT82" s="4"/>
    </row>
    <row r="83" spans="1:46" s="24" customFormat="1" ht="13.5" customHeight="1">
      <c r="A83" s="1"/>
      <c r="B83" s="20">
        <f t="shared" si="11"/>
        <v>47</v>
      </c>
      <c r="C83" s="20">
        <f t="shared" si="13"/>
        <v>1</v>
      </c>
      <c r="D83" s="45">
        <f t="shared" si="10"/>
        <v>47</v>
      </c>
      <c r="E83" s="20">
        <f t="shared" si="14"/>
        <v>0</v>
      </c>
      <c r="F83" s="21">
        <f t="shared" si="12"/>
        <v>47</v>
      </c>
      <c r="G83" s="4" t="s">
        <v>198</v>
      </c>
      <c r="H83" s="4" t="s">
        <v>201</v>
      </c>
      <c r="I83" s="39">
        <v>2005</v>
      </c>
      <c r="J83" s="39" t="s">
        <v>200</v>
      </c>
      <c r="K83" s="38"/>
      <c r="L83" s="38"/>
      <c r="M83" s="38"/>
      <c r="N83" s="38"/>
      <c r="O83" s="1"/>
      <c r="P83" s="38"/>
      <c r="Q83" s="38"/>
      <c r="R83" s="38"/>
      <c r="S83" s="38"/>
      <c r="T83" s="38"/>
      <c r="U83" s="38"/>
      <c r="V83" s="38"/>
      <c r="W83" s="38"/>
      <c r="X83" s="38"/>
      <c r="Y83" s="1">
        <v>47</v>
      </c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4"/>
      <c r="AT83" s="4"/>
    </row>
    <row r="84" spans="1:44" s="24" customFormat="1" ht="13.5" customHeight="1">
      <c r="A84" s="1"/>
      <c r="B84" s="20">
        <f t="shared" si="11"/>
        <v>47</v>
      </c>
      <c r="C84" s="20">
        <f t="shared" si="13"/>
        <v>1</v>
      </c>
      <c r="D84" s="45">
        <f t="shared" si="10"/>
        <v>47</v>
      </c>
      <c r="E84" s="20">
        <f t="shared" si="14"/>
        <v>0</v>
      </c>
      <c r="F84" s="21">
        <f t="shared" si="12"/>
        <v>47</v>
      </c>
      <c r="G84" s="4" t="s">
        <v>149</v>
      </c>
      <c r="H84" s="4" t="s">
        <v>150</v>
      </c>
      <c r="I84" s="34">
        <v>2005</v>
      </c>
      <c r="J84" s="4" t="s">
        <v>148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2">
        <v>47</v>
      </c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6" s="24" customFormat="1" ht="13.5" customHeight="1">
      <c r="A85" s="1"/>
      <c r="B85" s="20">
        <f t="shared" si="11"/>
        <v>47</v>
      </c>
      <c r="C85" s="20">
        <f t="shared" si="13"/>
        <v>1</v>
      </c>
      <c r="D85" s="20">
        <f>IF(COUNT(K85:AR85)&gt;0,LARGE(K85:AR85,1),0)+IF(COUNT(K85:AR85)&gt;1,LARGE(K85:AR85,2),0)+IF(COUNT(K85:AR85)&gt;2,LARGE(K85:AR85,3),0)+IF(COUNT(K85:AR85)&gt;3,LARGE(K85:AR85,4),0)+IF(COUNT(K85:AR85)&gt;4,LARGE(K85:AR85,5),0)+IF(COUNT(K85:AR85)&gt;5,LARGE(K85:AR85,6),0)+IF(COUNT(K85:AR85)&gt;6,LARGE(K85:AR85,7),0)+IF(COUNT(K85:AR85)&gt;7,LARGE(K85:AR85,8),0)+IF(COUNT(K85:AR85)&gt;8,LARGE(K85:AR85,9),0)+IF(COUNT(K85:AR85)&gt;9,LARGE(K85:AR85,10),0)+IF(COUNT(K85:AR85)&gt;10,LARGE(K85:AR85,11),0)+IF(COUNT(K85:AR85)&gt;11,LARGE(K85:AR85,12),0)+IF(COUNT(K85:AR85)&gt;12,LARGE(K85:AR85,13),0)+IF(COUNT(K85:AR85)&gt;13,LARGE(K85:AR85,14),0)+IF(COUNT(K85:AR85)&gt;14,LARGE(K85:AR85,15),0)</f>
        <v>47</v>
      </c>
      <c r="E85" s="20">
        <f t="shared" si="14"/>
        <v>0</v>
      </c>
      <c r="F85" s="21">
        <f t="shared" si="12"/>
        <v>47</v>
      </c>
      <c r="G85" s="48" t="s">
        <v>272</v>
      </c>
      <c r="H85" s="48" t="s">
        <v>273</v>
      </c>
      <c r="I85" s="46" t="s">
        <v>271</v>
      </c>
      <c r="J85" s="47" t="s">
        <v>67</v>
      </c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>
        <v>47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4"/>
      <c r="AT85" s="4"/>
    </row>
    <row r="86" spans="1:46" s="24" customFormat="1" ht="13.5" customHeight="1">
      <c r="A86" s="1"/>
      <c r="B86" s="20">
        <f t="shared" si="11"/>
        <v>47</v>
      </c>
      <c r="C86" s="20">
        <f t="shared" si="13"/>
        <v>1</v>
      </c>
      <c r="D86" s="20">
        <f>IF(COUNT(K86:AR86)&gt;0,LARGE(K86:AR86,1),0)+IF(COUNT(K86:AR86)&gt;1,LARGE(K86:AR86,2),0)+IF(COUNT(K86:AR86)&gt;2,LARGE(K86:AR86,3),0)+IF(COUNT(K86:AR86)&gt;3,LARGE(K86:AR86,4),0)+IF(COUNT(K86:AR86)&gt;4,LARGE(K86:AR86,5),0)+IF(COUNT(K86:AR86)&gt;5,LARGE(K86:AR86,6),0)+IF(COUNT(K86:AR86)&gt;6,LARGE(K86:AR86,7),0)+IF(COUNT(K86:AR86)&gt;7,LARGE(K86:AR86,8),0)+IF(COUNT(K86:AR86)&gt;8,LARGE(K86:AR86,9),0)+IF(COUNT(K86:AR86)&gt;9,LARGE(K86:AR86,10),0)+IF(COUNT(K86:AR86)&gt;10,LARGE(K86:AR86,11),0)+IF(COUNT(K86:AR86)&gt;11,LARGE(K86:AR86,12),0)+IF(COUNT(K86:AR86)&gt;12,LARGE(K86:AR86,13),0)+IF(COUNT(K86:AR86)&gt;13,LARGE(K86:AR86,14),0)+IF(COUNT(K86:AR86)&gt;14,LARGE(K86:AR86,15),0)</f>
        <v>47</v>
      </c>
      <c r="E86" s="20">
        <f t="shared" si="14"/>
        <v>0</v>
      </c>
      <c r="F86" s="21">
        <f t="shared" si="12"/>
        <v>47</v>
      </c>
      <c r="G86" s="4" t="s">
        <v>261</v>
      </c>
      <c r="H86" s="4" t="s">
        <v>128</v>
      </c>
      <c r="I86" s="39">
        <v>2004</v>
      </c>
      <c r="J86" s="39" t="s">
        <v>262</v>
      </c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>
        <v>47</v>
      </c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4"/>
      <c r="AT86" s="4"/>
    </row>
    <row r="87" spans="1:46" s="24" customFormat="1" ht="13.5" customHeight="1">
      <c r="A87" s="1"/>
      <c r="B87" s="20">
        <f t="shared" si="11"/>
        <v>47</v>
      </c>
      <c r="C87" s="20">
        <f t="shared" si="13"/>
        <v>1</v>
      </c>
      <c r="D87" s="20">
        <f>IF(COUNT(K87:AR87)&gt;0,LARGE(K87:AR87,1),0)+IF(COUNT(K87:AR87)&gt;1,LARGE(K87:AR87,2),0)+IF(COUNT(K87:AR87)&gt;2,LARGE(K87:AR87,3),0)+IF(COUNT(K87:AR87)&gt;3,LARGE(K87:AR87,4),0)+IF(COUNT(K87:AR87)&gt;4,LARGE(K87:AR87,5),0)+IF(COUNT(K87:AR87)&gt;5,LARGE(K87:AR87,6),0)+IF(COUNT(K87:AR87)&gt;6,LARGE(K87:AR87,7),0)+IF(COUNT(K87:AR87)&gt;7,LARGE(K87:AR87,8),0)+IF(COUNT(K87:AR87)&gt;8,LARGE(K87:AR87,9),0)+IF(COUNT(K87:AR87)&gt;9,LARGE(K87:AR87,10),0)+IF(COUNT(K87:AR87)&gt;10,LARGE(K87:AR87,11),0)+IF(COUNT(K87:AR87)&gt;11,LARGE(K87:AR87,12),0)+IF(COUNT(K87:AR87)&gt;12,LARGE(K87:AR87,13),0)+IF(COUNT(K87:AR87)&gt;13,LARGE(K87:AR87,14),0)+IF(COUNT(K87:AR87)&gt;14,LARGE(K87:AR87,15),0)</f>
        <v>47</v>
      </c>
      <c r="E87" s="20">
        <f t="shared" si="14"/>
        <v>0</v>
      </c>
      <c r="F87" s="21">
        <f t="shared" si="12"/>
        <v>47</v>
      </c>
      <c r="G87" s="4" t="s">
        <v>248</v>
      </c>
      <c r="H87" s="4" t="s">
        <v>249</v>
      </c>
      <c r="I87" s="4">
        <v>2004</v>
      </c>
      <c r="J87" s="4" t="s">
        <v>242</v>
      </c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>
        <v>47</v>
      </c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4"/>
      <c r="AT87" s="4"/>
    </row>
    <row r="88" spans="1:46" s="24" customFormat="1" ht="13.5" customHeight="1">
      <c r="A88" s="1"/>
      <c r="B88" s="20">
        <f t="shared" si="11"/>
        <v>47</v>
      </c>
      <c r="C88" s="20">
        <f t="shared" si="13"/>
        <v>1</v>
      </c>
      <c r="D88" s="45">
        <f aca="true" t="shared" si="15" ref="D88:D95">IF(COUNT(K88:AT88)&gt;0,LARGE(K88:AT88,1),0)+IF(COUNT(K88:AT88)&gt;1,LARGE(K88:AT88,2),0)+IF(COUNT(K88:AT88)&gt;2,LARGE(K88:AT88,3),0)+IF(COUNT(K88:AT88)&gt;3,LARGE(K88:AT88,4),0)+IF(COUNT(K88:AT88)&gt;4,LARGE(K88:AT88,5),0)+IF(COUNT(K88:AT88)&gt;5,LARGE(K88:AT88,6),0)+IF(COUNT(K88:AT88)&gt;6,LARGE(K88:AT88,7),0)</f>
        <v>47</v>
      </c>
      <c r="E88" s="20">
        <f t="shared" si="14"/>
        <v>0</v>
      </c>
      <c r="F88" s="21">
        <f t="shared" si="12"/>
        <v>47</v>
      </c>
      <c r="G88" s="42" t="s">
        <v>231</v>
      </c>
      <c r="H88" s="42" t="s">
        <v>112</v>
      </c>
      <c r="I88" s="42">
        <v>2006</v>
      </c>
      <c r="J88" s="42" t="s">
        <v>229</v>
      </c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>
        <v>47</v>
      </c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4"/>
      <c r="AT88" s="4"/>
    </row>
    <row r="89" spans="1:46" s="24" customFormat="1" ht="13.5" customHeight="1">
      <c r="A89" s="1"/>
      <c r="B89" s="20">
        <f t="shared" si="11"/>
        <v>47</v>
      </c>
      <c r="C89" s="20">
        <f t="shared" si="13"/>
        <v>1</v>
      </c>
      <c r="D89" s="45">
        <f t="shared" si="15"/>
        <v>47</v>
      </c>
      <c r="E89" s="20">
        <f t="shared" si="14"/>
        <v>0</v>
      </c>
      <c r="F89" s="21">
        <f t="shared" si="12"/>
        <v>47</v>
      </c>
      <c r="G89" s="39" t="s">
        <v>319</v>
      </c>
      <c r="H89" s="4"/>
      <c r="I89" s="39">
        <v>2005</v>
      </c>
      <c r="J89" s="39" t="s">
        <v>320</v>
      </c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>
        <v>47</v>
      </c>
      <c r="AQ89" s="38"/>
      <c r="AR89" s="38"/>
      <c r="AS89" s="4"/>
      <c r="AT89" s="4"/>
    </row>
    <row r="90" spans="1:44" s="24" customFormat="1" ht="13.5" customHeight="1">
      <c r="A90" s="1"/>
      <c r="B90" s="20">
        <f t="shared" si="11"/>
        <v>47</v>
      </c>
      <c r="C90" s="20">
        <f t="shared" si="13"/>
        <v>1</v>
      </c>
      <c r="D90" s="45">
        <f t="shared" si="15"/>
        <v>47</v>
      </c>
      <c r="E90" s="20">
        <f t="shared" si="14"/>
        <v>0</v>
      </c>
      <c r="F90" s="21">
        <f t="shared" si="12"/>
        <v>47</v>
      </c>
      <c r="G90" s="28" t="s">
        <v>64</v>
      </c>
      <c r="H90" s="27" t="s">
        <v>65</v>
      </c>
      <c r="I90" s="28">
        <v>2005</v>
      </c>
      <c r="J90" s="28" t="s">
        <v>66</v>
      </c>
      <c r="K90" s="1">
        <v>47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s="24" customFormat="1" ht="13.5" customHeight="1">
      <c r="A91" s="1"/>
      <c r="B91" s="20">
        <f t="shared" si="11"/>
        <v>47</v>
      </c>
      <c r="C91" s="20">
        <f t="shared" si="13"/>
        <v>1</v>
      </c>
      <c r="D91" s="45">
        <f t="shared" si="15"/>
        <v>47</v>
      </c>
      <c r="E91" s="20">
        <f t="shared" si="14"/>
        <v>0</v>
      </c>
      <c r="F91" s="21">
        <f t="shared" si="12"/>
        <v>47</v>
      </c>
      <c r="G91" s="4" t="s">
        <v>189</v>
      </c>
      <c r="H91" s="4" t="s">
        <v>190</v>
      </c>
      <c r="I91" s="39">
        <v>2005</v>
      </c>
      <c r="J91" s="39" t="s">
        <v>191</v>
      </c>
      <c r="K91" s="26"/>
      <c r="L91" s="26"/>
      <c r="M91" s="26"/>
      <c r="N91" s="26"/>
      <c r="O91" s="1"/>
      <c r="P91" s="26"/>
      <c r="Q91" s="26"/>
      <c r="R91" s="26"/>
      <c r="S91" s="26"/>
      <c r="T91" s="26"/>
      <c r="U91" s="26"/>
      <c r="V91" s="26"/>
      <c r="W91" s="26"/>
      <c r="X91" s="26"/>
      <c r="Y91" s="2">
        <v>47</v>
      </c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</row>
    <row r="92" spans="1:46" s="24" customFormat="1" ht="13.5" customHeight="1">
      <c r="A92" s="1"/>
      <c r="B92" s="20">
        <f t="shared" si="11"/>
        <v>47</v>
      </c>
      <c r="C92" s="20">
        <f t="shared" si="13"/>
        <v>1</v>
      </c>
      <c r="D92" s="45">
        <f t="shared" si="15"/>
        <v>47</v>
      </c>
      <c r="E92" s="20">
        <f t="shared" si="14"/>
        <v>0</v>
      </c>
      <c r="F92" s="21">
        <f t="shared" si="12"/>
        <v>47</v>
      </c>
      <c r="G92" s="56" t="s">
        <v>306</v>
      </c>
      <c r="H92" s="56" t="s">
        <v>210</v>
      </c>
      <c r="I92" s="56">
        <v>2004</v>
      </c>
      <c r="J92" s="56" t="s">
        <v>302</v>
      </c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>
        <v>47</v>
      </c>
      <c r="AO92" s="38"/>
      <c r="AP92" s="38"/>
      <c r="AQ92" s="38"/>
      <c r="AR92" s="38"/>
      <c r="AS92" s="4"/>
      <c r="AT92" s="4"/>
    </row>
    <row r="93" spans="1:44" s="24" customFormat="1" ht="13.5" customHeight="1">
      <c r="A93" s="1"/>
      <c r="B93" s="20">
        <f t="shared" si="11"/>
        <v>47</v>
      </c>
      <c r="C93" s="20">
        <f t="shared" si="13"/>
        <v>1</v>
      </c>
      <c r="D93" s="45">
        <f t="shared" si="15"/>
        <v>47</v>
      </c>
      <c r="E93" s="20">
        <f t="shared" si="14"/>
        <v>0</v>
      </c>
      <c r="F93" s="21">
        <f t="shared" si="12"/>
        <v>47</v>
      </c>
      <c r="G93" s="37" t="s">
        <v>171</v>
      </c>
      <c r="I93" s="37">
        <v>5</v>
      </c>
      <c r="J93" s="37" t="s">
        <v>170</v>
      </c>
      <c r="K93" s="1"/>
      <c r="L93" s="1"/>
      <c r="M93" s="1"/>
      <c r="N93" s="1"/>
      <c r="O93" s="26">
        <v>47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s="24" customFormat="1" ht="13.5" customHeight="1">
      <c r="A94" s="1"/>
      <c r="B94" s="20">
        <f t="shared" si="11"/>
        <v>47</v>
      </c>
      <c r="C94" s="20">
        <f t="shared" si="13"/>
        <v>1</v>
      </c>
      <c r="D94" s="45">
        <f t="shared" si="15"/>
        <v>47</v>
      </c>
      <c r="E94" s="20">
        <f t="shared" si="14"/>
        <v>0</v>
      </c>
      <c r="F94" s="21">
        <f t="shared" si="12"/>
        <v>47</v>
      </c>
      <c r="G94" s="25" t="s">
        <v>116</v>
      </c>
      <c r="H94" s="25" t="s">
        <v>117</v>
      </c>
      <c r="I94" s="25">
        <v>2005</v>
      </c>
      <c r="J94" s="25" t="s">
        <v>115</v>
      </c>
      <c r="K94" s="1"/>
      <c r="L94" s="1"/>
      <c r="M94" s="1"/>
      <c r="N94" s="1"/>
      <c r="O94" s="1"/>
      <c r="P94" s="1">
        <v>47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6" s="24" customFormat="1" ht="13.5" customHeight="1">
      <c r="A95" s="1"/>
      <c r="B95" s="20">
        <f t="shared" si="11"/>
        <v>47</v>
      </c>
      <c r="C95" s="20">
        <f t="shared" si="13"/>
        <v>1</v>
      </c>
      <c r="D95" s="45">
        <f t="shared" si="15"/>
        <v>47</v>
      </c>
      <c r="E95" s="20">
        <f t="shared" si="14"/>
        <v>0</v>
      </c>
      <c r="F95" s="21">
        <f t="shared" si="12"/>
        <v>47</v>
      </c>
      <c r="G95" s="4" t="s">
        <v>287</v>
      </c>
      <c r="H95" s="4" t="s">
        <v>288</v>
      </c>
      <c r="I95" s="51" t="s">
        <v>281</v>
      </c>
      <c r="J95" s="52" t="s">
        <v>284</v>
      </c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>
        <v>47</v>
      </c>
      <c r="AK95" s="38"/>
      <c r="AL95" s="38"/>
      <c r="AM95" s="38"/>
      <c r="AN95" s="38"/>
      <c r="AO95" s="38"/>
      <c r="AP95" s="38"/>
      <c r="AQ95" s="38"/>
      <c r="AR95" s="38"/>
      <c r="AS95" s="4"/>
      <c r="AT95" s="4"/>
    </row>
    <row r="96" spans="1:46" s="24" customFormat="1" ht="13.5" customHeight="1">
      <c r="A96" s="1"/>
      <c r="B96" s="20">
        <f t="shared" si="11"/>
        <v>46</v>
      </c>
      <c r="C96" s="20">
        <f t="shared" si="13"/>
        <v>1</v>
      </c>
      <c r="D96" s="20">
        <f>IF(COUNT(K96:AR96)&gt;0,LARGE(K96:AR96,1),0)+IF(COUNT(K96:AR96)&gt;1,LARGE(K96:AR96,2),0)+IF(COUNT(K96:AR96)&gt;2,LARGE(K96:AR96,3),0)+IF(COUNT(K96:AR96)&gt;3,LARGE(K96:AR96,4),0)+IF(COUNT(K96:AR96)&gt;4,LARGE(K96:AR96,5),0)+IF(COUNT(K96:AR96)&gt;5,LARGE(K96:AR96,6),0)+IF(COUNT(K96:AR96)&gt;6,LARGE(K96:AR96,7),0)+IF(COUNT(K96:AR96)&gt;7,LARGE(K96:AR96,8),0)+IF(COUNT(K96:AR96)&gt;8,LARGE(K96:AR96,9),0)+IF(COUNT(K96:AR96)&gt;9,LARGE(K96:AR96,10),0)+IF(COUNT(K96:AR96)&gt;10,LARGE(K96:AR96,11),0)+IF(COUNT(K96:AR96)&gt;11,LARGE(K96:AR96,12),0)+IF(COUNT(K96:AR96)&gt;12,LARGE(K96:AR96,13),0)+IF(COUNT(K96:AR96)&gt;13,LARGE(K96:AR96,14),0)+IF(COUNT(K96:AR96)&gt;14,LARGE(K96:AR96,15),0)</f>
        <v>46</v>
      </c>
      <c r="E96" s="20">
        <f t="shared" si="14"/>
        <v>0</v>
      </c>
      <c r="F96" s="21">
        <f t="shared" si="12"/>
        <v>46</v>
      </c>
      <c r="G96" s="4" t="s">
        <v>250</v>
      </c>
      <c r="H96" s="4" t="s">
        <v>105</v>
      </c>
      <c r="I96" s="4">
        <v>2004</v>
      </c>
      <c r="J96" s="4" t="s">
        <v>251</v>
      </c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>
        <v>46</v>
      </c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4"/>
      <c r="AT96" s="4"/>
    </row>
    <row r="97" spans="1:46" s="24" customFormat="1" ht="13.5" customHeight="1">
      <c r="A97" s="1"/>
      <c r="B97" s="20">
        <f t="shared" si="11"/>
        <v>46</v>
      </c>
      <c r="C97" s="20">
        <f t="shared" si="13"/>
        <v>1</v>
      </c>
      <c r="D97" s="45">
        <f aca="true" t="shared" si="16" ref="D97:D104">IF(COUNT(K97:AT97)&gt;0,LARGE(K97:AT97,1),0)+IF(COUNT(K97:AT97)&gt;1,LARGE(K97:AT97,2),0)+IF(COUNT(K97:AT97)&gt;2,LARGE(K97:AT97,3),0)+IF(COUNT(K97:AT97)&gt;3,LARGE(K97:AT97,4),0)+IF(COUNT(K97:AT97)&gt;4,LARGE(K97:AT97,5),0)+IF(COUNT(K97:AT97)&gt;5,LARGE(K97:AT97,6),0)+IF(COUNT(K97:AT97)&gt;6,LARGE(K97:AT97,7),0)</f>
        <v>46</v>
      </c>
      <c r="E97" s="20">
        <f t="shared" si="14"/>
        <v>0</v>
      </c>
      <c r="F97" s="21">
        <f t="shared" si="12"/>
        <v>46</v>
      </c>
      <c r="G97" s="4" t="s">
        <v>221</v>
      </c>
      <c r="H97" s="4" t="s">
        <v>222</v>
      </c>
      <c r="I97" s="39">
        <v>2005</v>
      </c>
      <c r="J97" s="39" t="s">
        <v>218</v>
      </c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>
        <v>46</v>
      </c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4"/>
      <c r="AT97" s="4"/>
    </row>
    <row r="98" spans="1:46" s="24" customFormat="1" ht="13.5" customHeight="1">
      <c r="A98" s="1"/>
      <c r="B98" s="20">
        <f t="shared" si="11"/>
        <v>46</v>
      </c>
      <c r="C98" s="20">
        <f t="shared" si="13"/>
        <v>1</v>
      </c>
      <c r="D98" s="45">
        <f t="shared" si="16"/>
        <v>46</v>
      </c>
      <c r="E98" s="20">
        <f t="shared" si="14"/>
        <v>0</v>
      </c>
      <c r="F98" s="21">
        <f t="shared" si="12"/>
        <v>46</v>
      </c>
      <c r="G98" s="4" t="s">
        <v>295</v>
      </c>
      <c r="H98" s="39" t="s">
        <v>296</v>
      </c>
      <c r="I98" s="39">
        <v>2005</v>
      </c>
      <c r="J98" s="39" t="s">
        <v>227</v>
      </c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>
        <v>46</v>
      </c>
      <c r="AM98" s="38"/>
      <c r="AN98" s="38"/>
      <c r="AO98" s="38"/>
      <c r="AP98" s="38"/>
      <c r="AQ98" s="38"/>
      <c r="AR98" s="38"/>
      <c r="AS98" s="4"/>
      <c r="AT98" s="4"/>
    </row>
    <row r="99" spans="1:46" s="24" customFormat="1" ht="13.5" customHeight="1">
      <c r="A99" s="1"/>
      <c r="B99" s="20">
        <f t="shared" si="11"/>
        <v>46</v>
      </c>
      <c r="C99" s="41"/>
      <c r="D99" s="45">
        <f t="shared" si="16"/>
        <v>46</v>
      </c>
      <c r="E99" s="41"/>
      <c r="F99" s="21">
        <f t="shared" si="12"/>
        <v>46</v>
      </c>
      <c r="G99" s="4" t="s">
        <v>277</v>
      </c>
      <c r="H99" s="4" t="s">
        <v>280</v>
      </c>
      <c r="I99" s="39">
        <v>2005</v>
      </c>
      <c r="J99" s="39" t="s">
        <v>276</v>
      </c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>
        <v>46</v>
      </c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4"/>
      <c r="AT99" s="4"/>
    </row>
    <row r="100" spans="1:46" s="24" customFormat="1" ht="13.5" customHeight="1">
      <c r="A100" s="1"/>
      <c r="B100" s="20">
        <f t="shared" si="11"/>
        <v>46</v>
      </c>
      <c r="C100" s="20">
        <f aca="true" t="shared" si="17" ref="C100:C141">COUNT(K100:AR100)</f>
        <v>1</v>
      </c>
      <c r="D100" s="45">
        <f t="shared" si="16"/>
        <v>46</v>
      </c>
      <c r="E100" s="20">
        <f aca="true" t="shared" si="18" ref="E100:E141">IF(COUNT(K100:AR100)&lt;22,IF(COUNT(K100:AR100)&gt;14,(COUNT(K100:AR100)-15),0)*20,120)</f>
        <v>0</v>
      </c>
      <c r="F100" s="21">
        <f t="shared" si="12"/>
        <v>46</v>
      </c>
      <c r="G100" s="4" t="s">
        <v>211</v>
      </c>
      <c r="H100" s="4" t="s">
        <v>212</v>
      </c>
      <c r="I100" s="34">
        <v>2005</v>
      </c>
      <c r="J100" s="4" t="s">
        <v>148</v>
      </c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1">
        <v>46</v>
      </c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4"/>
      <c r="AT100" s="4"/>
    </row>
    <row r="101" spans="1:46" s="24" customFormat="1" ht="13.5" customHeight="1">
      <c r="A101" s="1"/>
      <c r="B101" s="20">
        <f aca="true" t="shared" si="19" ref="B101:B141">SUM(K101:AR101)</f>
        <v>46</v>
      </c>
      <c r="C101" s="20">
        <f t="shared" si="17"/>
        <v>1</v>
      </c>
      <c r="D101" s="45">
        <f t="shared" si="16"/>
        <v>46</v>
      </c>
      <c r="E101" s="20">
        <f t="shared" si="18"/>
        <v>0</v>
      </c>
      <c r="F101" s="21">
        <f aca="true" t="shared" si="20" ref="F101:F141">D101+E101</f>
        <v>46</v>
      </c>
      <c r="G101" s="42" t="s">
        <v>232</v>
      </c>
      <c r="H101" s="42" t="s">
        <v>117</v>
      </c>
      <c r="I101" s="42">
        <v>2004</v>
      </c>
      <c r="J101" s="42" t="s">
        <v>229</v>
      </c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v>46</v>
      </c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4"/>
      <c r="AT101" s="4"/>
    </row>
    <row r="102" spans="1:46" s="24" customFormat="1" ht="13.5" customHeight="1">
      <c r="A102" s="1"/>
      <c r="B102" s="20">
        <f t="shared" si="19"/>
        <v>46</v>
      </c>
      <c r="C102" s="20">
        <f t="shared" si="17"/>
        <v>1</v>
      </c>
      <c r="D102" s="45">
        <f t="shared" si="16"/>
        <v>46</v>
      </c>
      <c r="E102" s="20">
        <f t="shared" si="18"/>
        <v>0</v>
      </c>
      <c r="F102" s="21">
        <f t="shared" si="20"/>
        <v>46</v>
      </c>
      <c r="G102" s="4" t="s">
        <v>238</v>
      </c>
      <c r="H102" s="4" t="s">
        <v>239</v>
      </c>
      <c r="I102" s="39">
        <v>2004</v>
      </c>
      <c r="J102" s="39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>
        <v>46</v>
      </c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4"/>
      <c r="AT102" s="4"/>
    </row>
    <row r="103" spans="1:46" s="24" customFormat="1" ht="13.5" customHeight="1">
      <c r="A103" s="1"/>
      <c r="B103" s="20">
        <f t="shared" si="19"/>
        <v>46</v>
      </c>
      <c r="C103" s="20">
        <f t="shared" si="17"/>
        <v>1</v>
      </c>
      <c r="D103" s="45">
        <f t="shared" si="16"/>
        <v>46</v>
      </c>
      <c r="E103" s="20">
        <f t="shared" si="18"/>
        <v>0</v>
      </c>
      <c r="F103" s="21">
        <f t="shared" si="20"/>
        <v>46</v>
      </c>
      <c r="G103" s="4" t="s">
        <v>202</v>
      </c>
      <c r="H103" s="4" t="s">
        <v>203</v>
      </c>
      <c r="I103" s="39">
        <v>2004</v>
      </c>
      <c r="J103" s="39" t="s">
        <v>194</v>
      </c>
      <c r="K103" s="38"/>
      <c r="L103" s="38"/>
      <c r="M103" s="38"/>
      <c r="N103" s="38"/>
      <c r="O103" s="1"/>
      <c r="P103" s="38"/>
      <c r="Q103" s="38"/>
      <c r="R103" s="38"/>
      <c r="S103" s="38"/>
      <c r="T103" s="38"/>
      <c r="U103" s="38"/>
      <c r="V103" s="38"/>
      <c r="W103" s="38"/>
      <c r="X103" s="38"/>
      <c r="Y103" s="1">
        <v>46</v>
      </c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4"/>
      <c r="AT103" s="4"/>
    </row>
    <row r="104" spans="1:44" s="24" customFormat="1" ht="13.5" customHeight="1">
      <c r="A104" s="1"/>
      <c r="B104" s="20">
        <f t="shared" si="19"/>
        <v>46</v>
      </c>
      <c r="C104" s="20">
        <f t="shared" si="17"/>
        <v>1</v>
      </c>
      <c r="D104" s="45">
        <f t="shared" si="16"/>
        <v>46</v>
      </c>
      <c r="E104" s="20">
        <f t="shared" si="18"/>
        <v>0</v>
      </c>
      <c r="F104" s="21">
        <f t="shared" si="20"/>
        <v>46</v>
      </c>
      <c r="G104" s="28" t="s">
        <v>49</v>
      </c>
      <c r="H104" s="27" t="s">
        <v>50</v>
      </c>
      <c r="I104" s="28">
        <v>2004</v>
      </c>
      <c r="J104" s="28" t="s">
        <v>40</v>
      </c>
      <c r="K104" s="1">
        <v>46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32" ht="13.5" customHeight="1">
      <c r="A105" s="1"/>
      <c r="B105" s="20">
        <f t="shared" si="19"/>
        <v>46</v>
      </c>
      <c r="C105" s="49">
        <f t="shared" si="17"/>
        <v>1</v>
      </c>
      <c r="D105" s="20">
        <f>IF(COUNT(K105:AR105)&gt;0,LARGE(K105:AR105,1),0)+IF(COUNT(K105:AR105)&gt;1,LARGE(K105:AR105,2),0)+IF(COUNT(K105:AR105)&gt;2,LARGE(K105:AR105,3),0)+IF(COUNT(K105:AR105)&gt;3,LARGE(K105:AR105,4),0)+IF(COUNT(K105:AR105)&gt;4,LARGE(K105:AR105,5),0)+IF(COUNT(K105:AR105)&gt;5,LARGE(K105:AR105,6),0)+IF(COUNT(K105:AR105)&gt;6,LARGE(K105:AR105,7),0)+IF(COUNT(K105:AR105)&gt;7,LARGE(K105:AR105,8),0)+IF(COUNT(K105:AR105)&gt;8,LARGE(K105:AR105,9),0)+IF(COUNT(K105:AR105)&gt;9,LARGE(K105:AR105,10),0)+IF(COUNT(K105:AR105)&gt;10,LARGE(K105:AR105,11),0)+IF(COUNT(K105:AR105)&gt;11,LARGE(K105:AR105,12),0)+IF(COUNT(K105:AR105)&gt;12,LARGE(K105:AR105,13),0)+IF(COUNT(K105:AR105)&gt;13,LARGE(K105:AR105,14),0)+IF(COUNT(K105:AR105)&gt;14,LARGE(K105:AR105,15),0)</f>
        <v>46</v>
      </c>
      <c r="E105" s="49">
        <f t="shared" si="18"/>
        <v>0</v>
      </c>
      <c r="F105" s="21">
        <f t="shared" si="20"/>
        <v>46</v>
      </c>
      <c r="G105" s="4" t="s">
        <v>263</v>
      </c>
      <c r="H105" s="4" t="s">
        <v>264</v>
      </c>
      <c r="I105" s="39">
        <v>2005</v>
      </c>
      <c r="J105" s="39" t="s">
        <v>265</v>
      </c>
      <c r="AF105" s="4">
        <v>46</v>
      </c>
    </row>
    <row r="106" spans="1:46" ht="13.5" customHeight="1">
      <c r="A106" s="1"/>
      <c r="B106" s="20">
        <f t="shared" si="19"/>
        <v>46</v>
      </c>
      <c r="C106" s="49">
        <f t="shared" si="17"/>
        <v>1</v>
      </c>
      <c r="D106" s="45">
        <f aca="true" t="shared" si="21" ref="D106:D113">IF(COUNT(K106:AT106)&gt;0,LARGE(K106:AT106,1),0)+IF(COUNT(K106:AT106)&gt;1,LARGE(K106:AT106,2),0)+IF(COUNT(K106:AT106)&gt;2,LARGE(K106:AT106,3),0)+IF(COUNT(K106:AT106)&gt;3,LARGE(K106:AT106,4),0)+IF(COUNT(K106:AT106)&gt;4,LARGE(K106:AT106,5),0)+IF(COUNT(K106:AT106)&gt;5,LARGE(K106:AT106,6),0)+IF(COUNT(K106:AT106)&gt;6,LARGE(K106:AT106,7),0)</f>
        <v>46</v>
      </c>
      <c r="E106" s="49">
        <f t="shared" si="18"/>
        <v>0</v>
      </c>
      <c r="F106" s="21">
        <f t="shared" si="20"/>
        <v>46</v>
      </c>
      <c r="G106" s="4" t="s">
        <v>192</v>
      </c>
      <c r="H106" s="4" t="s">
        <v>101</v>
      </c>
      <c r="I106" s="39">
        <v>2004</v>
      </c>
      <c r="J106" s="39" t="s">
        <v>187</v>
      </c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5">
        <v>46</v>
      </c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24"/>
      <c r="AT106" s="24"/>
    </row>
    <row r="107" spans="1:46" ht="13.5" customHeight="1">
      <c r="A107" s="1"/>
      <c r="B107" s="20">
        <f t="shared" si="19"/>
        <v>46</v>
      </c>
      <c r="C107" s="49">
        <f t="shared" si="17"/>
        <v>1</v>
      </c>
      <c r="D107" s="45">
        <f t="shared" si="21"/>
        <v>46</v>
      </c>
      <c r="E107" s="49">
        <f t="shared" si="18"/>
        <v>0</v>
      </c>
      <c r="F107" s="21">
        <f t="shared" si="20"/>
        <v>46</v>
      </c>
      <c r="G107" s="4" t="s">
        <v>151</v>
      </c>
      <c r="H107" s="4" t="s">
        <v>152</v>
      </c>
      <c r="I107" s="34">
        <v>2005</v>
      </c>
      <c r="J107" s="4" t="s">
        <v>148</v>
      </c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55">
        <v>46</v>
      </c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4"/>
      <c r="AT107" s="24"/>
    </row>
    <row r="108" spans="1:46" ht="13.5" customHeight="1">
      <c r="A108" s="1"/>
      <c r="B108" s="20">
        <f t="shared" si="19"/>
        <v>46</v>
      </c>
      <c r="C108" s="49">
        <f t="shared" si="17"/>
        <v>1</v>
      </c>
      <c r="D108" s="45">
        <f t="shared" si="21"/>
        <v>46</v>
      </c>
      <c r="E108" s="49">
        <f t="shared" si="18"/>
        <v>0</v>
      </c>
      <c r="F108" s="21">
        <f t="shared" si="20"/>
        <v>46</v>
      </c>
      <c r="G108" s="22" t="s">
        <v>141</v>
      </c>
      <c r="H108" s="22" t="s">
        <v>142</v>
      </c>
      <c r="I108" s="22" t="s">
        <v>78</v>
      </c>
      <c r="J108" s="22" t="s">
        <v>140</v>
      </c>
      <c r="K108" s="50"/>
      <c r="L108" s="50"/>
      <c r="M108" s="50"/>
      <c r="N108" s="50"/>
      <c r="O108" s="50"/>
      <c r="P108" s="50"/>
      <c r="Q108" s="50"/>
      <c r="R108" s="50"/>
      <c r="S108" s="50"/>
      <c r="T108" s="50">
        <v>46</v>
      </c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24"/>
      <c r="AT108" s="24"/>
    </row>
    <row r="109" spans="1:20" ht="13.5" customHeight="1">
      <c r="A109" s="1"/>
      <c r="B109" s="20">
        <f t="shared" si="19"/>
        <v>46</v>
      </c>
      <c r="C109" s="49">
        <f t="shared" si="17"/>
        <v>1</v>
      </c>
      <c r="D109" s="45">
        <f t="shared" si="21"/>
        <v>46</v>
      </c>
      <c r="E109" s="49">
        <f t="shared" si="18"/>
        <v>0</v>
      </c>
      <c r="F109" s="21">
        <f t="shared" si="20"/>
        <v>46</v>
      </c>
      <c r="G109" s="36" t="s">
        <v>108</v>
      </c>
      <c r="H109" s="36" t="s">
        <v>180</v>
      </c>
      <c r="I109" s="36">
        <v>2005</v>
      </c>
      <c r="J109" s="36" t="s">
        <v>181</v>
      </c>
      <c r="T109" s="4">
        <v>46</v>
      </c>
    </row>
    <row r="110" spans="1:46" ht="12.75">
      <c r="A110" s="1"/>
      <c r="B110" s="20">
        <f t="shared" si="19"/>
        <v>46</v>
      </c>
      <c r="C110" s="49">
        <f t="shared" si="17"/>
        <v>1</v>
      </c>
      <c r="D110" s="45">
        <f t="shared" si="21"/>
        <v>46</v>
      </c>
      <c r="E110" s="49">
        <f t="shared" si="18"/>
        <v>0</v>
      </c>
      <c r="F110" s="21">
        <f t="shared" si="20"/>
        <v>46</v>
      </c>
      <c r="G110" s="4" t="s">
        <v>166</v>
      </c>
      <c r="H110" s="4" t="s">
        <v>93</v>
      </c>
      <c r="I110" s="34">
        <v>2005</v>
      </c>
      <c r="J110" s="4" t="s">
        <v>148</v>
      </c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50">
        <v>46</v>
      </c>
      <c r="X110" s="50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4"/>
      <c r="AT110" s="24"/>
    </row>
    <row r="111" spans="1:46" ht="13.5" customHeight="1">
      <c r="A111" s="1"/>
      <c r="B111" s="20">
        <f t="shared" si="19"/>
        <v>46</v>
      </c>
      <c r="C111" s="49">
        <f t="shared" si="17"/>
        <v>1</v>
      </c>
      <c r="D111" s="45">
        <f t="shared" si="21"/>
        <v>46</v>
      </c>
      <c r="E111" s="49">
        <f t="shared" si="18"/>
        <v>0</v>
      </c>
      <c r="F111" s="21">
        <f t="shared" si="20"/>
        <v>46</v>
      </c>
      <c r="G111" s="37" t="s">
        <v>172</v>
      </c>
      <c r="H111" s="24"/>
      <c r="I111" s="37">
        <v>5</v>
      </c>
      <c r="J111" s="37" t="s">
        <v>173</v>
      </c>
      <c r="K111" s="50"/>
      <c r="L111" s="50"/>
      <c r="M111" s="50"/>
      <c r="N111" s="50"/>
      <c r="O111" s="50">
        <v>46</v>
      </c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24"/>
      <c r="AT111" s="24"/>
    </row>
    <row r="112" spans="1:40" ht="13.5" customHeight="1">
      <c r="A112" s="1"/>
      <c r="B112" s="20">
        <f t="shared" si="19"/>
        <v>46</v>
      </c>
      <c r="C112" s="49">
        <f t="shared" si="17"/>
        <v>1</v>
      </c>
      <c r="D112" s="45">
        <f t="shared" si="21"/>
        <v>46</v>
      </c>
      <c r="E112" s="49">
        <f t="shared" si="18"/>
        <v>0</v>
      </c>
      <c r="F112" s="21">
        <f t="shared" si="20"/>
        <v>46</v>
      </c>
      <c r="G112" s="56" t="s">
        <v>307</v>
      </c>
      <c r="H112" s="56" t="s">
        <v>308</v>
      </c>
      <c r="I112" s="56">
        <v>2004</v>
      </c>
      <c r="J112" s="56" t="s">
        <v>309</v>
      </c>
      <c r="AN112" s="4">
        <v>46</v>
      </c>
    </row>
    <row r="113" spans="1:46" ht="13.5" customHeight="1">
      <c r="A113" s="1"/>
      <c r="B113" s="20">
        <f t="shared" si="19"/>
        <v>46</v>
      </c>
      <c r="C113" s="49">
        <f t="shared" si="17"/>
        <v>1</v>
      </c>
      <c r="D113" s="45">
        <f t="shared" si="21"/>
        <v>46</v>
      </c>
      <c r="E113" s="49">
        <f t="shared" si="18"/>
        <v>0</v>
      </c>
      <c r="F113" s="21">
        <f t="shared" si="20"/>
        <v>46</v>
      </c>
      <c r="G113" s="19" t="s">
        <v>85</v>
      </c>
      <c r="H113" s="27" t="s">
        <v>86</v>
      </c>
      <c r="I113" s="19" t="s">
        <v>87</v>
      </c>
      <c r="J113" s="23"/>
      <c r="K113" s="23"/>
      <c r="L113" s="50">
        <v>46</v>
      </c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50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4"/>
      <c r="AT113" s="24"/>
    </row>
    <row r="114" spans="1:30" ht="13.5" customHeight="1">
      <c r="A114" s="1"/>
      <c r="B114" s="20">
        <f t="shared" si="19"/>
        <v>45</v>
      </c>
      <c r="C114" s="49">
        <f t="shared" si="17"/>
        <v>1</v>
      </c>
      <c r="D114" s="20">
        <f>IF(COUNT(K114:AR114)&gt;0,LARGE(K114:AR114,1),0)+IF(COUNT(K114:AR114)&gt;1,LARGE(K114:AR114,2),0)+IF(COUNT(K114:AR114)&gt;2,LARGE(K114:AR114,3),0)+IF(COUNT(K114:AR114)&gt;3,LARGE(K114:AR114,4),0)+IF(COUNT(K114:AR114)&gt;4,LARGE(K114:AR114,5),0)+IF(COUNT(K114:AR114)&gt;5,LARGE(K114:AR114,6),0)+IF(COUNT(K114:AR114)&gt;6,LARGE(K114:AR114,7),0)+IF(COUNT(K114:AR114)&gt;7,LARGE(K114:AR114,8),0)+IF(COUNT(K114:AR114)&gt;8,LARGE(K114:AR114,9),0)+IF(COUNT(K114:AR114)&gt;9,LARGE(K114:AR114,10),0)+IF(COUNT(K114:AR114)&gt;10,LARGE(K114:AR114,11),0)+IF(COUNT(K114:AR114)&gt;11,LARGE(K114:AR114,12),0)+IF(COUNT(K114:AR114)&gt;12,LARGE(K114:AR114,13),0)+IF(COUNT(K114:AR114)&gt;13,LARGE(K114:AR114,14),0)+IF(COUNT(K114:AR114)&gt;14,LARGE(K114:AR114,15),0)</f>
        <v>45</v>
      </c>
      <c r="E114" s="49">
        <f t="shared" si="18"/>
        <v>0</v>
      </c>
      <c r="F114" s="21">
        <f t="shared" si="20"/>
        <v>45</v>
      </c>
      <c r="G114" s="4" t="s">
        <v>252</v>
      </c>
      <c r="H114" s="4" t="s">
        <v>159</v>
      </c>
      <c r="I114" s="4">
        <v>2004</v>
      </c>
      <c r="J114" s="4" t="s">
        <v>253</v>
      </c>
      <c r="AD114" s="4">
        <v>45</v>
      </c>
    </row>
    <row r="115" spans="1:23" ht="13.5" customHeight="1">
      <c r="A115" s="1"/>
      <c r="B115" s="20">
        <f t="shared" si="19"/>
        <v>45</v>
      </c>
      <c r="C115" s="49">
        <f t="shared" si="17"/>
        <v>1</v>
      </c>
      <c r="D115" s="45">
        <f aca="true" t="shared" si="22" ref="D115:D123">IF(COUNT(K115:AT115)&gt;0,LARGE(K115:AT115,1),0)+IF(COUNT(K115:AT115)&gt;1,LARGE(K115:AT115,2),0)+IF(COUNT(K115:AT115)&gt;2,LARGE(K115:AT115,3),0)+IF(COUNT(K115:AT115)&gt;3,LARGE(K115:AT115,4),0)+IF(COUNT(K115:AT115)&gt;4,LARGE(K115:AT115,5),0)+IF(COUNT(K115:AT115)&gt;5,LARGE(K115:AT115,6),0)+IF(COUNT(K115:AT115)&gt;6,LARGE(K115:AT115,7),0)</f>
        <v>45</v>
      </c>
      <c r="E115" s="49">
        <f t="shared" si="18"/>
        <v>0</v>
      </c>
      <c r="F115" s="21">
        <f t="shared" si="20"/>
        <v>45</v>
      </c>
      <c r="G115" s="4" t="s">
        <v>157</v>
      </c>
      <c r="H115" s="4" t="s">
        <v>203</v>
      </c>
      <c r="I115" s="34">
        <v>2005</v>
      </c>
      <c r="J115" s="4" t="s">
        <v>148</v>
      </c>
      <c r="W115" s="4">
        <v>45</v>
      </c>
    </row>
    <row r="116" spans="1:46" ht="13.5" customHeight="1">
      <c r="A116" s="1"/>
      <c r="B116" s="20">
        <f t="shared" si="19"/>
        <v>45</v>
      </c>
      <c r="C116" s="49">
        <f t="shared" si="17"/>
        <v>1</v>
      </c>
      <c r="D116" s="45">
        <f t="shared" si="22"/>
        <v>45</v>
      </c>
      <c r="E116" s="49">
        <f t="shared" si="18"/>
        <v>0</v>
      </c>
      <c r="F116" s="21">
        <f t="shared" si="20"/>
        <v>45</v>
      </c>
      <c r="G116" s="19" t="s">
        <v>88</v>
      </c>
      <c r="H116" s="27" t="s">
        <v>89</v>
      </c>
      <c r="I116" s="19" t="s">
        <v>78</v>
      </c>
      <c r="J116" s="33"/>
      <c r="K116" s="50"/>
      <c r="L116" s="50">
        <v>45</v>
      </c>
      <c r="M116" s="50"/>
      <c r="N116" s="50"/>
      <c r="O116" s="50"/>
      <c r="P116" s="50"/>
      <c r="Q116" s="50"/>
      <c r="R116" s="50"/>
      <c r="S116" s="50"/>
      <c r="T116" s="50"/>
      <c r="U116" s="55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24"/>
      <c r="AT116" s="24"/>
    </row>
    <row r="117" spans="1:42" ht="13.5" customHeight="1">
      <c r="A117" s="1"/>
      <c r="B117" s="20">
        <f t="shared" si="19"/>
        <v>45</v>
      </c>
      <c r="C117" s="49">
        <f t="shared" si="17"/>
        <v>1</v>
      </c>
      <c r="D117" s="45">
        <f t="shared" si="22"/>
        <v>45</v>
      </c>
      <c r="E117" s="49">
        <f t="shared" si="18"/>
        <v>0</v>
      </c>
      <c r="F117" s="21">
        <f t="shared" si="20"/>
        <v>45</v>
      </c>
      <c r="G117" s="61" t="s">
        <v>321</v>
      </c>
      <c r="I117" s="39">
        <v>2004</v>
      </c>
      <c r="J117" s="39" t="s">
        <v>316</v>
      </c>
      <c r="AP117" s="4">
        <v>45</v>
      </c>
    </row>
    <row r="118" spans="1:25" ht="13.5" customHeight="1">
      <c r="A118" s="1"/>
      <c r="B118" s="20">
        <f t="shared" si="19"/>
        <v>45</v>
      </c>
      <c r="C118" s="49">
        <f t="shared" si="17"/>
        <v>1</v>
      </c>
      <c r="D118" s="45">
        <f t="shared" si="22"/>
        <v>45</v>
      </c>
      <c r="E118" s="49">
        <f t="shared" si="18"/>
        <v>0</v>
      </c>
      <c r="F118" s="21">
        <f t="shared" si="20"/>
        <v>45</v>
      </c>
      <c r="G118" s="57" t="s">
        <v>193</v>
      </c>
      <c r="H118" s="4" t="s">
        <v>139</v>
      </c>
      <c r="I118" s="39">
        <v>2004</v>
      </c>
      <c r="J118" s="39" t="s">
        <v>194</v>
      </c>
      <c r="Y118" s="55">
        <v>45</v>
      </c>
    </row>
    <row r="119" spans="1:46" ht="13.5" customHeight="1">
      <c r="A119" s="1"/>
      <c r="B119" s="20">
        <f t="shared" si="19"/>
        <v>45</v>
      </c>
      <c r="C119" s="49">
        <f t="shared" si="17"/>
        <v>1</v>
      </c>
      <c r="D119" s="45">
        <f t="shared" si="22"/>
        <v>45</v>
      </c>
      <c r="E119" s="49">
        <f t="shared" si="18"/>
        <v>0</v>
      </c>
      <c r="F119" s="21">
        <f t="shared" si="20"/>
        <v>45</v>
      </c>
      <c r="G119" s="63" t="s">
        <v>155</v>
      </c>
      <c r="H119" s="35" t="s">
        <v>156</v>
      </c>
      <c r="I119" s="35"/>
      <c r="J119" s="35" t="s">
        <v>120</v>
      </c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50">
        <v>45</v>
      </c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4"/>
      <c r="AT119" s="24"/>
    </row>
    <row r="120" spans="1:28" ht="12.75">
      <c r="A120" s="1"/>
      <c r="B120" s="20">
        <f t="shared" si="19"/>
        <v>45</v>
      </c>
      <c r="C120" s="49">
        <f t="shared" si="17"/>
        <v>1</v>
      </c>
      <c r="D120" s="45">
        <f t="shared" si="22"/>
        <v>45</v>
      </c>
      <c r="E120" s="49">
        <f t="shared" si="18"/>
        <v>0</v>
      </c>
      <c r="F120" s="21">
        <f t="shared" si="20"/>
        <v>45</v>
      </c>
      <c r="G120" s="57" t="s">
        <v>240</v>
      </c>
      <c r="H120" s="4" t="s">
        <v>46</v>
      </c>
      <c r="I120" s="39">
        <v>2004</v>
      </c>
      <c r="J120" s="39"/>
      <c r="AB120" s="4">
        <v>45</v>
      </c>
    </row>
    <row r="121" spans="1:26" ht="12.75">
      <c r="A121" s="1"/>
      <c r="B121" s="20">
        <f t="shared" si="19"/>
        <v>45</v>
      </c>
      <c r="C121" s="49">
        <f t="shared" si="17"/>
        <v>1</v>
      </c>
      <c r="D121" s="45">
        <f t="shared" si="22"/>
        <v>45</v>
      </c>
      <c r="E121" s="49">
        <f t="shared" si="18"/>
        <v>0</v>
      </c>
      <c r="F121" s="21">
        <f t="shared" si="20"/>
        <v>45</v>
      </c>
      <c r="G121" s="57" t="s">
        <v>223</v>
      </c>
      <c r="H121" s="4" t="s">
        <v>224</v>
      </c>
      <c r="I121" s="39">
        <v>2004</v>
      </c>
      <c r="J121" s="39" t="s">
        <v>225</v>
      </c>
      <c r="Z121" s="4">
        <v>45</v>
      </c>
    </row>
    <row r="122" spans="1:46" ht="12.75">
      <c r="A122" s="1"/>
      <c r="B122" s="20">
        <f t="shared" si="19"/>
        <v>45</v>
      </c>
      <c r="C122" s="49">
        <f t="shared" si="17"/>
        <v>1</v>
      </c>
      <c r="D122" s="45">
        <f t="shared" si="22"/>
        <v>45</v>
      </c>
      <c r="E122" s="49">
        <f t="shared" si="18"/>
        <v>0</v>
      </c>
      <c r="F122" s="21">
        <f t="shared" si="20"/>
        <v>45</v>
      </c>
      <c r="G122" s="58" t="s">
        <v>174</v>
      </c>
      <c r="H122" s="24"/>
      <c r="I122" s="37">
        <v>5</v>
      </c>
      <c r="J122" s="37" t="s">
        <v>170</v>
      </c>
      <c r="K122" s="50"/>
      <c r="L122" s="50"/>
      <c r="M122" s="50"/>
      <c r="N122" s="50"/>
      <c r="O122" s="23">
        <v>45</v>
      </c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24"/>
      <c r="AT122" s="24"/>
    </row>
    <row r="123" spans="1:20" ht="13.5" customHeight="1">
      <c r="A123" s="1"/>
      <c r="B123" s="20">
        <f t="shared" si="19"/>
        <v>45</v>
      </c>
      <c r="C123" s="49">
        <f t="shared" si="17"/>
        <v>1</v>
      </c>
      <c r="D123" s="45">
        <f t="shared" si="22"/>
        <v>45</v>
      </c>
      <c r="E123" s="49">
        <f t="shared" si="18"/>
        <v>0</v>
      </c>
      <c r="F123" s="21">
        <f t="shared" si="20"/>
        <v>45</v>
      </c>
      <c r="G123" s="62" t="s">
        <v>125</v>
      </c>
      <c r="H123" s="36" t="s">
        <v>182</v>
      </c>
      <c r="I123" s="62">
        <v>2005</v>
      </c>
      <c r="J123" s="62" t="s">
        <v>177</v>
      </c>
      <c r="T123" s="4">
        <v>45</v>
      </c>
    </row>
    <row r="124" spans="1:32" ht="13.5" customHeight="1">
      <c r="A124" s="1"/>
      <c r="B124" s="20">
        <f t="shared" si="19"/>
        <v>45</v>
      </c>
      <c r="C124" s="49">
        <f t="shared" si="17"/>
        <v>1</v>
      </c>
      <c r="D124" s="20">
        <f>IF(COUNT(K124:AR124)&gt;0,LARGE(K124:AR124,1),0)+IF(COUNT(K124:AR124)&gt;1,LARGE(K124:AR124,2),0)+IF(COUNT(K124:AR124)&gt;2,LARGE(K124:AR124,3),0)+IF(COUNT(K124:AR124)&gt;3,LARGE(K124:AR124,4),0)+IF(COUNT(K124:AR124)&gt;4,LARGE(K124:AR124,5),0)+IF(COUNT(K124:AR124)&gt;5,LARGE(K124:AR124,6),0)+IF(COUNT(K124:AR124)&gt;6,LARGE(K124:AR124,7),0)+IF(COUNT(K124:AR124)&gt;7,LARGE(K124:AR124,8),0)+IF(COUNT(K124:AR124)&gt;8,LARGE(K124:AR124,9),0)+IF(COUNT(K124:AR124)&gt;9,LARGE(K124:AR124,10),0)+IF(COUNT(K124:AR124)&gt;10,LARGE(K124:AR124,11),0)+IF(COUNT(K124:AR124)&gt;11,LARGE(K124:AR124,12),0)+IF(COUNT(K124:AR124)&gt;12,LARGE(K124:AR124,13),0)+IF(COUNT(K124:AR124)&gt;13,LARGE(K124:AR124,14),0)+IF(COUNT(K124:AR124)&gt;14,LARGE(K124:AR124,15),0)</f>
        <v>45</v>
      </c>
      <c r="E124" s="49">
        <f t="shared" si="18"/>
        <v>0</v>
      </c>
      <c r="F124" s="21">
        <f t="shared" si="20"/>
        <v>45</v>
      </c>
      <c r="G124" s="60" t="s">
        <v>266</v>
      </c>
      <c r="H124" s="4" t="s">
        <v>42</v>
      </c>
      <c r="I124" s="59">
        <v>2005</v>
      </c>
      <c r="J124" s="59" t="s">
        <v>262</v>
      </c>
      <c r="AF124" s="4">
        <v>45</v>
      </c>
    </row>
    <row r="125" spans="1:46" ht="13.5" customHeight="1">
      <c r="A125" s="1"/>
      <c r="B125" s="20">
        <f t="shared" si="19"/>
        <v>45</v>
      </c>
      <c r="C125" s="49">
        <f t="shared" si="17"/>
        <v>1</v>
      </c>
      <c r="D125" s="45">
        <f>IF(COUNT(K125:AT125)&gt;0,LARGE(K125:AT125,1),0)+IF(COUNT(K125:AT125)&gt;1,LARGE(K125:AT125,2),0)+IF(COUNT(K125:AT125)&gt;2,LARGE(K125:AT125,3),0)+IF(COUNT(K125:AT125)&gt;3,LARGE(K125:AT125,4),0)+IF(COUNT(K125:AT125)&gt;4,LARGE(K125:AT125,5),0)+IF(COUNT(K125:AT125)&gt;5,LARGE(K125:AT125,6),0)+IF(COUNT(K125:AT125)&gt;6,LARGE(K125:AT125,7),0)</f>
        <v>45</v>
      </c>
      <c r="E125" s="49">
        <f t="shared" si="18"/>
        <v>0</v>
      </c>
      <c r="F125" s="21">
        <f t="shared" si="20"/>
        <v>45</v>
      </c>
      <c r="G125" s="60" t="s">
        <v>204</v>
      </c>
      <c r="H125" s="4" t="s">
        <v>205</v>
      </c>
      <c r="I125" s="59">
        <v>2004</v>
      </c>
      <c r="J125" s="59" t="s">
        <v>206</v>
      </c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>
        <v>45</v>
      </c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24"/>
      <c r="AT125" s="24"/>
    </row>
    <row r="126" spans="1:38" ht="13.5" customHeight="1">
      <c r="A126" s="1"/>
      <c r="B126" s="20">
        <f t="shared" si="19"/>
        <v>43</v>
      </c>
      <c r="C126" s="49">
        <f t="shared" si="17"/>
        <v>1</v>
      </c>
      <c r="D126" s="45">
        <f>IF(COUNT(K126:AT126)&gt;0,LARGE(K126:AT126,1),0)+IF(COUNT(K126:AT126)&gt;1,LARGE(K126:AT126,2),0)+IF(COUNT(K126:AT126)&gt;2,LARGE(K126:AT126,3),0)+IF(COUNT(K126:AT126)&gt;3,LARGE(K126:AT126,4),0)+IF(COUNT(K126:AT126)&gt;4,LARGE(K126:AT126,5),0)+IF(COUNT(K126:AT126)&gt;5,LARGE(K126:AT126,6),0)+IF(COUNT(K126:AT126)&gt;6,LARGE(K126:AT126,7),0)</f>
        <v>43</v>
      </c>
      <c r="E126" s="49">
        <f t="shared" si="18"/>
        <v>0</v>
      </c>
      <c r="F126" s="21">
        <f t="shared" si="20"/>
        <v>43</v>
      </c>
      <c r="G126" s="60" t="s">
        <v>299</v>
      </c>
      <c r="H126" s="39" t="s">
        <v>300</v>
      </c>
      <c r="I126" s="59">
        <v>2004</v>
      </c>
      <c r="J126" s="59" t="s">
        <v>242</v>
      </c>
      <c r="AL126" s="4">
        <v>43</v>
      </c>
    </row>
    <row r="127" spans="1:40" ht="13.5" customHeight="1">
      <c r="A127" s="1"/>
      <c r="B127" s="20">
        <f t="shared" si="19"/>
        <v>39</v>
      </c>
      <c r="C127" s="49">
        <f t="shared" si="17"/>
        <v>1</v>
      </c>
      <c r="D127" s="45">
        <f>IF(COUNT(K127:AT127)&gt;0,LARGE(K127:AT127,1),0)+IF(COUNT(K127:AT127)&gt;1,LARGE(K127:AT127,2),0)+IF(COUNT(K127:AT127)&gt;2,LARGE(K127:AT127,3),0)+IF(COUNT(K127:AT127)&gt;3,LARGE(K127:AT127,4),0)+IF(COUNT(K127:AT127)&gt;4,LARGE(K127:AT127,5),0)+IF(COUNT(K127:AT127)&gt;5,LARGE(K127:AT127,6),0)+IF(COUNT(K127:AT127)&gt;6,LARGE(K127:AT127,7),0)</f>
        <v>39</v>
      </c>
      <c r="E127" s="49">
        <f t="shared" si="18"/>
        <v>0</v>
      </c>
      <c r="F127" s="21">
        <f t="shared" si="20"/>
        <v>39</v>
      </c>
      <c r="G127" s="64" t="s">
        <v>310</v>
      </c>
      <c r="H127" s="56" t="s">
        <v>311</v>
      </c>
      <c r="I127" s="64">
        <v>2005</v>
      </c>
      <c r="J127" s="64" t="s">
        <v>67</v>
      </c>
      <c r="AN127" s="4">
        <v>39</v>
      </c>
    </row>
    <row r="128" spans="1:46" ht="13.5" customHeight="1">
      <c r="A128" s="1"/>
      <c r="B128" s="20">
        <f t="shared" si="19"/>
        <v>0</v>
      </c>
      <c r="C128" s="49">
        <f t="shared" si="17"/>
        <v>0</v>
      </c>
      <c r="D128" s="45">
        <f aca="true" t="shared" si="23" ref="D128:D141">IF(COUNT(K128:AT128)&gt;0,LARGE(K128:AT128,1),0)+IF(COUNT(K128:AT128)&gt;1,LARGE(K128:AT128,2),0)+IF(COUNT(K128:AT128)&gt;2,LARGE(K128:AT128,3),0)+IF(COUNT(K128:AT128)&gt;3,LARGE(K128:AT128,4),0)+IF(COUNT(K128:AT128)&gt;4,LARGE(K128:AT128,5),0)+IF(COUNT(K128:AT128)&gt;5,LARGE(K128:AT128,6),0)+IF(COUNT(K128:AT128)&gt;6,LARGE(K128:AT128,7),0)</f>
        <v>50</v>
      </c>
      <c r="E128" s="49">
        <f t="shared" si="18"/>
        <v>0</v>
      </c>
      <c r="F128" s="21">
        <f t="shared" si="20"/>
        <v>50</v>
      </c>
      <c r="G128" s="67" t="s">
        <v>322</v>
      </c>
      <c r="H128" s="68" t="s">
        <v>52</v>
      </c>
      <c r="I128" s="67">
        <v>2004</v>
      </c>
      <c r="J128" s="67"/>
      <c r="AT128" s="4">
        <v>50</v>
      </c>
    </row>
    <row r="129" spans="1:46" ht="12.75">
      <c r="A129" s="1"/>
      <c r="B129" s="20">
        <f t="shared" si="19"/>
        <v>0</v>
      </c>
      <c r="C129" s="49">
        <f t="shared" si="17"/>
        <v>0</v>
      </c>
      <c r="D129" s="45">
        <f t="shared" si="23"/>
        <v>49</v>
      </c>
      <c r="E129" s="49">
        <f t="shared" si="18"/>
        <v>0</v>
      </c>
      <c r="F129" s="21">
        <f t="shared" si="20"/>
        <v>49</v>
      </c>
      <c r="G129" s="67" t="s">
        <v>323</v>
      </c>
      <c r="H129" s="68" t="s">
        <v>324</v>
      </c>
      <c r="I129" s="67">
        <v>2005</v>
      </c>
      <c r="J129" s="67" t="s">
        <v>325</v>
      </c>
      <c r="AT129" s="4">
        <v>49</v>
      </c>
    </row>
    <row r="130" spans="1:46" ht="12.75">
      <c r="A130" s="1"/>
      <c r="B130" s="20">
        <f t="shared" si="19"/>
        <v>0</v>
      </c>
      <c r="C130" s="49">
        <f t="shared" si="17"/>
        <v>0</v>
      </c>
      <c r="D130" s="45">
        <f t="shared" si="23"/>
        <v>48</v>
      </c>
      <c r="E130" s="49">
        <f t="shared" si="18"/>
        <v>0</v>
      </c>
      <c r="F130" s="21">
        <f t="shared" si="20"/>
        <v>48</v>
      </c>
      <c r="G130" s="67" t="s">
        <v>326</v>
      </c>
      <c r="H130" s="68" t="s">
        <v>42</v>
      </c>
      <c r="I130" s="67">
        <v>2004</v>
      </c>
      <c r="J130" s="67" t="s">
        <v>325</v>
      </c>
      <c r="AT130" s="4">
        <v>48</v>
      </c>
    </row>
    <row r="131" spans="1:46" ht="12.75">
      <c r="A131" s="1"/>
      <c r="B131" s="20">
        <f t="shared" si="19"/>
        <v>0</v>
      </c>
      <c r="C131" s="49">
        <f t="shared" si="17"/>
        <v>0</v>
      </c>
      <c r="D131" s="45">
        <f t="shared" si="23"/>
        <v>47</v>
      </c>
      <c r="E131" s="49">
        <f t="shared" si="18"/>
        <v>0</v>
      </c>
      <c r="F131" s="21">
        <f t="shared" si="20"/>
        <v>47</v>
      </c>
      <c r="G131" s="67" t="s">
        <v>327</v>
      </c>
      <c r="H131" s="68" t="s">
        <v>328</v>
      </c>
      <c r="I131" s="67">
        <v>2005</v>
      </c>
      <c r="J131" s="67" t="s">
        <v>325</v>
      </c>
      <c r="AT131" s="4">
        <v>47</v>
      </c>
    </row>
    <row r="132" spans="1:46" ht="12.75">
      <c r="A132" s="1"/>
      <c r="B132" s="20">
        <f t="shared" si="19"/>
        <v>0</v>
      </c>
      <c r="C132" s="49">
        <f t="shared" si="17"/>
        <v>0</v>
      </c>
      <c r="D132" s="45">
        <f t="shared" si="23"/>
        <v>46</v>
      </c>
      <c r="E132" s="49">
        <f t="shared" si="18"/>
        <v>0</v>
      </c>
      <c r="F132" s="21">
        <f t="shared" si="20"/>
        <v>46</v>
      </c>
      <c r="G132" s="67" t="s">
        <v>329</v>
      </c>
      <c r="H132" s="68" t="s">
        <v>44</v>
      </c>
      <c r="I132" s="67">
        <v>2004</v>
      </c>
      <c r="J132" s="67" t="s">
        <v>325</v>
      </c>
      <c r="AT132" s="4">
        <v>46</v>
      </c>
    </row>
    <row r="133" spans="1:46" ht="12.75">
      <c r="A133" s="1"/>
      <c r="B133" s="20">
        <f t="shared" si="19"/>
        <v>0</v>
      </c>
      <c r="C133" s="49">
        <f t="shared" si="17"/>
        <v>0</v>
      </c>
      <c r="D133" s="45">
        <f t="shared" si="23"/>
        <v>45</v>
      </c>
      <c r="E133" s="49">
        <f t="shared" si="18"/>
        <v>0</v>
      </c>
      <c r="F133" s="21">
        <f t="shared" si="20"/>
        <v>45</v>
      </c>
      <c r="G133" s="67" t="s">
        <v>330</v>
      </c>
      <c r="H133" s="68" t="s">
        <v>331</v>
      </c>
      <c r="I133" s="67">
        <v>2005</v>
      </c>
      <c r="J133" s="67" t="s">
        <v>325</v>
      </c>
      <c r="AT133" s="4">
        <v>45</v>
      </c>
    </row>
    <row r="134" spans="1:46" ht="12.75">
      <c r="A134" s="1"/>
      <c r="B134" s="20">
        <f t="shared" si="19"/>
        <v>0</v>
      </c>
      <c r="C134" s="49">
        <f t="shared" si="17"/>
        <v>0</v>
      </c>
      <c r="D134" s="45">
        <f t="shared" si="23"/>
        <v>44</v>
      </c>
      <c r="E134" s="49">
        <f t="shared" si="18"/>
        <v>0</v>
      </c>
      <c r="F134" s="21">
        <f t="shared" si="20"/>
        <v>44</v>
      </c>
      <c r="G134" s="67" t="s">
        <v>332</v>
      </c>
      <c r="H134" s="68" t="s">
        <v>333</v>
      </c>
      <c r="I134" s="67">
        <v>2004</v>
      </c>
      <c r="J134" s="67" t="s">
        <v>325</v>
      </c>
      <c r="AT134" s="4">
        <v>44</v>
      </c>
    </row>
    <row r="135" spans="1:46" ht="12.75">
      <c r="A135" s="1"/>
      <c r="B135" s="20">
        <f t="shared" si="19"/>
        <v>0</v>
      </c>
      <c r="C135" s="49">
        <f t="shared" si="17"/>
        <v>0</v>
      </c>
      <c r="D135" s="45">
        <f t="shared" si="23"/>
        <v>43</v>
      </c>
      <c r="E135" s="49">
        <f t="shared" si="18"/>
        <v>0</v>
      </c>
      <c r="F135" s="21">
        <f t="shared" si="20"/>
        <v>43</v>
      </c>
      <c r="G135" s="67" t="s">
        <v>334</v>
      </c>
      <c r="H135" s="68" t="s">
        <v>44</v>
      </c>
      <c r="I135" s="67">
        <v>2004</v>
      </c>
      <c r="J135" s="67" t="s">
        <v>325</v>
      </c>
      <c r="AT135" s="4">
        <v>43</v>
      </c>
    </row>
    <row r="136" spans="1:46" ht="12.75">
      <c r="A136" s="1"/>
      <c r="B136" s="20">
        <f t="shared" si="19"/>
        <v>0</v>
      </c>
      <c r="C136" s="49">
        <f t="shared" si="17"/>
        <v>0</v>
      </c>
      <c r="D136" s="45">
        <f t="shared" si="23"/>
        <v>42</v>
      </c>
      <c r="E136" s="49">
        <f t="shared" si="18"/>
        <v>0</v>
      </c>
      <c r="F136" s="21">
        <f t="shared" si="20"/>
        <v>42</v>
      </c>
      <c r="G136" s="67" t="s">
        <v>335</v>
      </c>
      <c r="H136" s="68" t="s">
        <v>42</v>
      </c>
      <c r="I136" s="67">
        <v>2004</v>
      </c>
      <c r="J136" s="67" t="s">
        <v>325</v>
      </c>
      <c r="AT136" s="4">
        <v>42</v>
      </c>
    </row>
    <row r="137" spans="1:46" ht="12.75">
      <c r="A137" s="1"/>
      <c r="B137" s="20">
        <f t="shared" si="19"/>
        <v>0</v>
      </c>
      <c r="C137" s="49">
        <f t="shared" si="17"/>
        <v>0</v>
      </c>
      <c r="D137" s="45">
        <f t="shared" si="23"/>
        <v>41</v>
      </c>
      <c r="E137" s="49">
        <f t="shared" si="18"/>
        <v>0</v>
      </c>
      <c r="F137" s="21">
        <f t="shared" si="20"/>
        <v>41</v>
      </c>
      <c r="G137" s="67" t="s">
        <v>336</v>
      </c>
      <c r="H137" s="68" t="s">
        <v>337</v>
      </c>
      <c r="I137" s="67">
        <v>2004</v>
      </c>
      <c r="J137" s="67" t="s">
        <v>338</v>
      </c>
      <c r="AT137" s="4">
        <v>41</v>
      </c>
    </row>
    <row r="138" spans="1:46" ht="12.75">
      <c r="A138" s="1"/>
      <c r="B138" s="20">
        <f t="shared" si="19"/>
        <v>0</v>
      </c>
      <c r="C138" s="49">
        <f t="shared" si="17"/>
        <v>0</v>
      </c>
      <c r="D138" s="45">
        <f t="shared" si="23"/>
        <v>40</v>
      </c>
      <c r="E138" s="49">
        <f t="shared" si="18"/>
        <v>0</v>
      </c>
      <c r="F138" s="21">
        <f t="shared" si="20"/>
        <v>40</v>
      </c>
      <c r="G138" s="67" t="s">
        <v>339</v>
      </c>
      <c r="H138" s="68" t="s">
        <v>340</v>
      </c>
      <c r="I138" s="67">
        <v>2005</v>
      </c>
      <c r="J138" s="67" t="s">
        <v>325</v>
      </c>
      <c r="AT138" s="4">
        <v>40</v>
      </c>
    </row>
    <row r="139" spans="1:46" ht="12.75">
      <c r="A139" s="1"/>
      <c r="B139" s="20">
        <f t="shared" si="19"/>
        <v>0</v>
      </c>
      <c r="C139" s="49">
        <f t="shared" si="17"/>
        <v>0</v>
      </c>
      <c r="D139" s="45">
        <f t="shared" si="23"/>
        <v>39</v>
      </c>
      <c r="E139" s="49">
        <f t="shared" si="18"/>
        <v>0</v>
      </c>
      <c r="F139" s="21">
        <f t="shared" si="20"/>
        <v>39</v>
      </c>
      <c r="G139" s="67" t="s">
        <v>329</v>
      </c>
      <c r="H139" s="68" t="s">
        <v>278</v>
      </c>
      <c r="I139" s="67">
        <v>2004</v>
      </c>
      <c r="J139" s="67" t="s">
        <v>325</v>
      </c>
      <c r="AT139" s="4">
        <v>39</v>
      </c>
    </row>
    <row r="140" spans="1:46" ht="12.75">
      <c r="A140" s="1"/>
      <c r="B140" s="20">
        <f t="shared" si="19"/>
        <v>0</v>
      </c>
      <c r="C140" s="49">
        <f t="shared" si="17"/>
        <v>0</v>
      </c>
      <c r="D140" s="45">
        <f t="shared" si="23"/>
        <v>38</v>
      </c>
      <c r="E140" s="49">
        <f t="shared" si="18"/>
        <v>0</v>
      </c>
      <c r="F140" s="21">
        <f t="shared" si="20"/>
        <v>38</v>
      </c>
      <c r="G140" s="67" t="s">
        <v>341</v>
      </c>
      <c r="H140" s="68" t="s">
        <v>342</v>
      </c>
      <c r="I140" s="67">
        <v>2004</v>
      </c>
      <c r="J140" s="67" t="s">
        <v>325</v>
      </c>
      <c r="AT140" s="4">
        <v>38</v>
      </c>
    </row>
    <row r="141" spans="1:46" ht="12.75">
      <c r="A141" s="1"/>
      <c r="B141" s="20">
        <f t="shared" si="19"/>
        <v>0</v>
      </c>
      <c r="C141" s="49">
        <f t="shared" si="17"/>
        <v>0</v>
      </c>
      <c r="D141" s="45">
        <f t="shared" si="23"/>
        <v>37</v>
      </c>
      <c r="E141" s="49">
        <f t="shared" si="18"/>
        <v>0</v>
      </c>
      <c r="F141" s="21">
        <f t="shared" si="20"/>
        <v>37</v>
      </c>
      <c r="G141" s="67" t="s">
        <v>343</v>
      </c>
      <c r="H141" s="68" t="s">
        <v>344</v>
      </c>
      <c r="I141" s="67">
        <v>2005</v>
      </c>
      <c r="J141" s="67" t="s">
        <v>325</v>
      </c>
      <c r="AT141" s="4">
        <v>37</v>
      </c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>
        <v>151</v>
      </c>
    </row>
    <row r="156" ht="12.75">
      <c r="A156" s="1">
        <v>152</v>
      </c>
    </row>
    <row r="157" ht="12.75">
      <c r="A157" s="1">
        <v>153</v>
      </c>
    </row>
    <row r="158" ht="12.75">
      <c r="A158" s="1">
        <v>154</v>
      </c>
    </row>
    <row r="159" ht="12.75">
      <c r="A159" s="1">
        <v>155</v>
      </c>
    </row>
    <row r="160" ht="12.75">
      <c r="A160" s="1">
        <v>156</v>
      </c>
    </row>
    <row r="161" ht="12.75">
      <c r="A161" s="1">
        <v>157</v>
      </c>
    </row>
    <row r="162" ht="12.75">
      <c r="A162" s="1">
        <v>158</v>
      </c>
    </row>
    <row r="163" ht="12.75">
      <c r="A163" s="1">
        <v>159</v>
      </c>
    </row>
    <row r="164" ht="12.75">
      <c r="A164" s="1">
        <v>160</v>
      </c>
    </row>
    <row r="165" ht="12.75">
      <c r="A165" s="1">
        <v>161</v>
      </c>
    </row>
    <row r="166" ht="12.75">
      <c r="A166" s="1">
        <v>162</v>
      </c>
    </row>
    <row r="167" ht="12.75">
      <c r="A167" s="1">
        <v>163</v>
      </c>
    </row>
    <row r="168" ht="12.75">
      <c r="A168" s="1">
        <v>164</v>
      </c>
    </row>
    <row r="169" ht="12.75">
      <c r="A169" s="1">
        <v>165</v>
      </c>
    </row>
    <row r="170" ht="12.75">
      <c r="A170" s="1">
        <v>166</v>
      </c>
    </row>
    <row r="171" ht="12.75">
      <c r="A171" s="1">
        <v>167</v>
      </c>
    </row>
    <row r="172" ht="12.75">
      <c r="A172" s="1">
        <v>168</v>
      </c>
    </row>
    <row r="173" ht="12.75">
      <c r="A173" s="1">
        <v>169</v>
      </c>
    </row>
    <row r="174" ht="12.75">
      <c r="A174" s="1">
        <v>170</v>
      </c>
    </row>
    <row r="175" ht="12.75">
      <c r="A175" s="1">
        <v>171</v>
      </c>
    </row>
    <row r="176" ht="12.75">
      <c r="A176" s="1">
        <v>172</v>
      </c>
    </row>
    <row r="177" ht="12.75">
      <c r="A177" s="1">
        <v>173</v>
      </c>
    </row>
    <row r="178" ht="12.75">
      <c r="A178" s="1">
        <v>174</v>
      </c>
    </row>
    <row r="179" ht="12.75">
      <c r="A179" s="1">
        <v>175</v>
      </c>
    </row>
    <row r="180" ht="12.75">
      <c r="A180" s="1">
        <v>176</v>
      </c>
    </row>
    <row r="181" ht="12.75">
      <c r="A181" s="1">
        <v>177</v>
      </c>
    </row>
    <row r="182" ht="12.75">
      <c r="A182" s="1">
        <v>178</v>
      </c>
    </row>
    <row r="183" ht="12.75">
      <c r="A183" s="1">
        <v>179</v>
      </c>
    </row>
    <row r="184" ht="12.75">
      <c r="A184" s="1">
        <v>180</v>
      </c>
    </row>
    <row r="185" ht="12.75">
      <c r="A185" s="1">
        <v>181</v>
      </c>
    </row>
    <row r="186" ht="12.75">
      <c r="A186" s="1">
        <v>182</v>
      </c>
    </row>
    <row r="187" ht="12.75">
      <c r="A187" s="1">
        <v>183</v>
      </c>
    </row>
    <row r="188" ht="12.75">
      <c r="A188" s="1">
        <v>184</v>
      </c>
    </row>
    <row r="189" ht="12.75">
      <c r="A189" s="1">
        <v>185</v>
      </c>
    </row>
    <row r="190" ht="12.75">
      <c r="A190" s="1">
        <v>186</v>
      </c>
    </row>
    <row r="191" ht="12.75">
      <c r="A191" s="1">
        <v>187</v>
      </c>
    </row>
    <row r="192" ht="12.75">
      <c r="A192" s="1">
        <v>188</v>
      </c>
    </row>
    <row r="193" ht="12.75">
      <c r="A193" s="1">
        <v>189</v>
      </c>
    </row>
    <row r="194" ht="12.75">
      <c r="A194" s="1">
        <v>190</v>
      </c>
    </row>
    <row r="195" ht="12.75">
      <c r="A195" s="1">
        <v>191</v>
      </c>
    </row>
    <row r="196" ht="12.75">
      <c r="A196" s="1">
        <v>192</v>
      </c>
    </row>
    <row r="197" ht="12.75">
      <c r="A197" s="1">
        <v>193</v>
      </c>
    </row>
    <row r="198" ht="12.75">
      <c r="A198" s="1">
        <v>194</v>
      </c>
    </row>
    <row r="199" ht="12.75">
      <c r="A199" s="1">
        <v>195</v>
      </c>
    </row>
  </sheetData>
  <sheetProtection/>
  <autoFilter ref="A2:AR2"/>
  <mergeCells count="1">
    <mergeCell ref="A1:K1"/>
  </mergeCells>
  <conditionalFormatting sqref="D9">
    <cfRule type="expression" priority="1" dxfId="0" stopIfTrue="1">
      <formula>$C9:$C104&gt;6</formula>
    </cfRule>
  </conditionalFormatting>
  <conditionalFormatting sqref="D10">
    <cfRule type="expression" priority="2" dxfId="0" stopIfTrue="1">
      <formula>$C10:$C104&gt;6</formula>
    </cfRule>
  </conditionalFormatting>
  <conditionalFormatting sqref="D11">
    <cfRule type="expression" priority="3" dxfId="0" stopIfTrue="1">
      <formula>$C11:$C104&gt;6</formula>
    </cfRule>
  </conditionalFormatting>
  <conditionalFormatting sqref="D12">
    <cfRule type="expression" priority="4" dxfId="0" stopIfTrue="1">
      <formula>$C12:$C104&gt;6</formula>
    </cfRule>
  </conditionalFormatting>
  <conditionalFormatting sqref="D13">
    <cfRule type="expression" priority="5" dxfId="0" stopIfTrue="1">
      <formula>$C13:$C104&gt;6</formula>
    </cfRule>
  </conditionalFormatting>
  <conditionalFormatting sqref="D14">
    <cfRule type="expression" priority="6" dxfId="0" stopIfTrue="1">
      <formula>$C14:$C104&gt;6</formula>
    </cfRule>
  </conditionalFormatting>
  <conditionalFormatting sqref="D15">
    <cfRule type="expression" priority="7" dxfId="0" stopIfTrue="1">
      <formula>$C15:$C104&gt;6</formula>
    </cfRule>
  </conditionalFormatting>
  <conditionalFormatting sqref="D16">
    <cfRule type="expression" priority="8" dxfId="0" stopIfTrue="1">
      <formula>$C16:$C104&gt;6</formula>
    </cfRule>
  </conditionalFormatting>
  <conditionalFormatting sqref="D17">
    <cfRule type="expression" priority="9" dxfId="0" stopIfTrue="1">
      <formula>$C17:$C104&gt;6</formula>
    </cfRule>
  </conditionalFormatting>
  <conditionalFormatting sqref="D18">
    <cfRule type="expression" priority="10" dxfId="0" stopIfTrue="1">
      <formula>$C18:$C104&gt;6</formula>
    </cfRule>
  </conditionalFormatting>
  <conditionalFormatting sqref="D19">
    <cfRule type="expression" priority="11" dxfId="0" stopIfTrue="1">
      <formula>$C19:$C104&gt;6</formula>
    </cfRule>
  </conditionalFormatting>
  <conditionalFormatting sqref="D20">
    <cfRule type="expression" priority="12" dxfId="0" stopIfTrue="1">
      <formula>$C20:$C104&gt;6</formula>
    </cfRule>
  </conditionalFormatting>
  <conditionalFormatting sqref="D21">
    <cfRule type="expression" priority="13" dxfId="0" stopIfTrue="1">
      <formula>$C21:$C104&gt;6</formula>
    </cfRule>
  </conditionalFormatting>
  <conditionalFormatting sqref="D22">
    <cfRule type="expression" priority="14" dxfId="0" stopIfTrue="1">
      <formula>$C22:$C104&gt;6</formula>
    </cfRule>
  </conditionalFormatting>
  <conditionalFormatting sqref="D23">
    <cfRule type="expression" priority="15" dxfId="0" stopIfTrue="1">
      <formula>$C23:$C104&gt;6</formula>
    </cfRule>
  </conditionalFormatting>
  <conditionalFormatting sqref="D24">
    <cfRule type="expression" priority="16" dxfId="0" stopIfTrue="1">
      <formula>$C24:$C104&gt;6</formula>
    </cfRule>
  </conditionalFormatting>
  <conditionalFormatting sqref="D25">
    <cfRule type="expression" priority="17" dxfId="0" stopIfTrue="1">
      <formula>$C25:$C104&gt;6</formula>
    </cfRule>
  </conditionalFormatting>
  <conditionalFormatting sqref="D26">
    <cfRule type="expression" priority="18" dxfId="0" stopIfTrue="1">
      <formula>$C26:$C104&gt;6</formula>
    </cfRule>
  </conditionalFormatting>
  <conditionalFormatting sqref="D27">
    <cfRule type="expression" priority="19" dxfId="0" stopIfTrue="1">
      <formula>$C27:$C104&gt;6</formula>
    </cfRule>
  </conditionalFormatting>
  <conditionalFormatting sqref="D28">
    <cfRule type="expression" priority="20" dxfId="0" stopIfTrue="1">
      <formula>$C28:$C104&gt;6</formula>
    </cfRule>
  </conditionalFormatting>
  <conditionalFormatting sqref="D29">
    <cfRule type="expression" priority="21" dxfId="0" stopIfTrue="1">
      <formula>$C29:$C104&gt;6</formula>
    </cfRule>
  </conditionalFormatting>
  <conditionalFormatting sqref="D30">
    <cfRule type="expression" priority="22" dxfId="0" stopIfTrue="1">
      <formula>$C30:$C104&gt;6</formula>
    </cfRule>
  </conditionalFormatting>
  <conditionalFormatting sqref="D31">
    <cfRule type="expression" priority="23" dxfId="0" stopIfTrue="1">
      <formula>$C31:$C104&gt;6</formula>
    </cfRule>
  </conditionalFormatting>
  <conditionalFormatting sqref="D32">
    <cfRule type="expression" priority="24" dxfId="0" stopIfTrue="1">
      <formula>$C32:$C104&gt;6</formula>
    </cfRule>
  </conditionalFormatting>
  <conditionalFormatting sqref="D33">
    <cfRule type="expression" priority="25" dxfId="0" stopIfTrue="1">
      <formula>$C33:$C104&gt;6</formula>
    </cfRule>
  </conditionalFormatting>
  <conditionalFormatting sqref="D34">
    <cfRule type="expression" priority="26" dxfId="0" stopIfTrue="1">
      <formula>$C34:$C104&gt;6</formula>
    </cfRule>
  </conditionalFormatting>
  <conditionalFormatting sqref="D35">
    <cfRule type="expression" priority="27" dxfId="0" stopIfTrue="1">
      <formula>$C35:$C104&gt;6</formula>
    </cfRule>
  </conditionalFormatting>
  <conditionalFormatting sqref="D36">
    <cfRule type="expression" priority="28" dxfId="0" stopIfTrue="1">
      <formula>$C36:$C104&gt;6</formula>
    </cfRule>
  </conditionalFormatting>
  <conditionalFormatting sqref="D37">
    <cfRule type="expression" priority="29" dxfId="0" stopIfTrue="1">
      <formula>$C37:$C104&gt;6</formula>
    </cfRule>
  </conditionalFormatting>
  <conditionalFormatting sqref="D38">
    <cfRule type="expression" priority="30" dxfId="0" stopIfTrue="1">
      <formula>$C38:$C104&gt;6</formula>
    </cfRule>
  </conditionalFormatting>
  <conditionalFormatting sqref="D39">
    <cfRule type="expression" priority="31" dxfId="0" stopIfTrue="1">
      <formula>$C39:$C104&gt;6</formula>
    </cfRule>
  </conditionalFormatting>
  <conditionalFormatting sqref="D40">
    <cfRule type="expression" priority="32" dxfId="0" stopIfTrue="1">
      <formula>$C40:$C104&gt;6</formula>
    </cfRule>
  </conditionalFormatting>
  <conditionalFormatting sqref="D41">
    <cfRule type="expression" priority="33" dxfId="0" stopIfTrue="1">
      <formula>$C41:$C104&gt;6</formula>
    </cfRule>
  </conditionalFormatting>
  <conditionalFormatting sqref="D42">
    <cfRule type="expression" priority="34" dxfId="0" stopIfTrue="1">
      <formula>$C42:$C104&gt;6</formula>
    </cfRule>
  </conditionalFormatting>
  <conditionalFormatting sqref="D43">
    <cfRule type="expression" priority="35" dxfId="0" stopIfTrue="1">
      <formula>$C43:$C104&gt;6</formula>
    </cfRule>
  </conditionalFormatting>
  <conditionalFormatting sqref="D44">
    <cfRule type="expression" priority="36" dxfId="0" stopIfTrue="1">
      <formula>$C44:$C104&gt;6</formula>
    </cfRule>
  </conditionalFormatting>
  <conditionalFormatting sqref="D45">
    <cfRule type="expression" priority="37" dxfId="0" stopIfTrue="1">
      <formula>$C45:$C104&gt;6</formula>
    </cfRule>
  </conditionalFormatting>
  <conditionalFormatting sqref="D46">
    <cfRule type="expression" priority="38" dxfId="0" stopIfTrue="1">
      <formula>$C46:$C104&gt;6</formula>
    </cfRule>
  </conditionalFormatting>
  <conditionalFormatting sqref="D47">
    <cfRule type="expression" priority="39" dxfId="0" stopIfTrue="1">
      <formula>$C47:$C104&gt;6</formula>
    </cfRule>
  </conditionalFormatting>
  <conditionalFormatting sqref="D48">
    <cfRule type="expression" priority="40" dxfId="0" stopIfTrue="1">
      <formula>$C48:$C104&gt;6</formula>
    </cfRule>
  </conditionalFormatting>
  <conditionalFormatting sqref="D49">
    <cfRule type="expression" priority="41" dxfId="0" stopIfTrue="1">
      <formula>$C49:$C104&gt;6</formula>
    </cfRule>
  </conditionalFormatting>
  <conditionalFormatting sqref="D50">
    <cfRule type="expression" priority="42" dxfId="0" stopIfTrue="1">
      <formula>$C50:$C104&gt;6</formula>
    </cfRule>
  </conditionalFormatting>
  <conditionalFormatting sqref="D51">
    <cfRule type="expression" priority="43" dxfId="0" stopIfTrue="1">
      <formula>$C51:$C104&gt;6</formula>
    </cfRule>
  </conditionalFormatting>
  <conditionalFormatting sqref="D52">
    <cfRule type="expression" priority="44" dxfId="0" stopIfTrue="1">
      <formula>$C52:$C104&gt;6</formula>
    </cfRule>
  </conditionalFormatting>
  <conditionalFormatting sqref="D53">
    <cfRule type="expression" priority="45" dxfId="0" stopIfTrue="1">
      <formula>$C53:$C104&gt;6</formula>
    </cfRule>
  </conditionalFormatting>
  <conditionalFormatting sqref="D54">
    <cfRule type="expression" priority="46" dxfId="0" stopIfTrue="1">
      <formula>$C54:$C104&gt;6</formula>
    </cfRule>
  </conditionalFormatting>
  <conditionalFormatting sqref="D55">
    <cfRule type="expression" priority="47" dxfId="0" stopIfTrue="1">
      <formula>$C55:$C104&gt;6</formula>
    </cfRule>
  </conditionalFormatting>
  <conditionalFormatting sqref="D56">
    <cfRule type="expression" priority="48" dxfId="0" stopIfTrue="1">
      <formula>$C56:$C104&gt;6</formula>
    </cfRule>
  </conditionalFormatting>
  <conditionalFormatting sqref="D57">
    <cfRule type="expression" priority="49" dxfId="0" stopIfTrue="1">
      <formula>$C57:$C104&gt;6</formula>
    </cfRule>
  </conditionalFormatting>
  <conditionalFormatting sqref="D58">
    <cfRule type="expression" priority="50" dxfId="0" stopIfTrue="1">
      <formula>$C58:$C104&gt;6</formula>
    </cfRule>
  </conditionalFormatting>
  <conditionalFormatting sqref="D59">
    <cfRule type="expression" priority="51" dxfId="0" stopIfTrue="1">
      <formula>$C59:$C104&gt;6</formula>
    </cfRule>
  </conditionalFormatting>
  <conditionalFormatting sqref="D60">
    <cfRule type="expression" priority="52" dxfId="0" stopIfTrue="1">
      <formula>$C60:$C104&gt;6</formula>
    </cfRule>
  </conditionalFormatting>
  <conditionalFormatting sqref="D61">
    <cfRule type="expression" priority="53" dxfId="0" stopIfTrue="1">
      <formula>$C61:$C104&gt;6</formula>
    </cfRule>
  </conditionalFormatting>
  <conditionalFormatting sqref="D62">
    <cfRule type="expression" priority="54" dxfId="0" stopIfTrue="1">
      <formula>$C62:$C104&gt;6</formula>
    </cfRule>
  </conditionalFormatting>
  <conditionalFormatting sqref="D63">
    <cfRule type="expression" priority="55" dxfId="0" stopIfTrue="1">
      <formula>$C63:$C104&gt;6</formula>
    </cfRule>
  </conditionalFormatting>
  <conditionalFormatting sqref="D64">
    <cfRule type="expression" priority="56" dxfId="0" stopIfTrue="1">
      <formula>$C64:$C104&gt;6</formula>
    </cfRule>
  </conditionalFormatting>
  <conditionalFormatting sqref="D65">
    <cfRule type="expression" priority="57" dxfId="0" stopIfTrue="1">
      <formula>$C65:$C104&gt;6</formula>
    </cfRule>
  </conditionalFormatting>
  <conditionalFormatting sqref="D66">
    <cfRule type="expression" priority="58" dxfId="0" stopIfTrue="1">
      <formula>$C66:$C104&gt;6</formula>
    </cfRule>
  </conditionalFormatting>
  <conditionalFormatting sqref="D67">
    <cfRule type="expression" priority="59" dxfId="0" stopIfTrue="1">
      <formula>$C67:$C104&gt;6</formula>
    </cfRule>
  </conditionalFormatting>
  <conditionalFormatting sqref="D68">
    <cfRule type="expression" priority="60" dxfId="0" stopIfTrue="1">
      <formula>$C68:$C104&gt;6</formula>
    </cfRule>
  </conditionalFormatting>
  <conditionalFormatting sqref="D69">
    <cfRule type="expression" priority="61" dxfId="0" stopIfTrue="1">
      <formula>$C69:$C104&gt;6</formula>
    </cfRule>
  </conditionalFormatting>
  <conditionalFormatting sqref="D70">
    <cfRule type="expression" priority="62" dxfId="0" stopIfTrue="1">
      <formula>$C70:$C104&gt;6</formula>
    </cfRule>
  </conditionalFormatting>
  <conditionalFormatting sqref="D71">
    <cfRule type="expression" priority="63" dxfId="0" stopIfTrue="1">
      <formula>$C71:$C104&gt;6</formula>
    </cfRule>
  </conditionalFormatting>
  <conditionalFormatting sqref="D72">
    <cfRule type="expression" priority="64" dxfId="0" stopIfTrue="1">
      <formula>$C72:$C104&gt;6</formula>
    </cfRule>
  </conditionalFormatting>
  <conditionalFormatting sqref="D73">
    <cfRule type="expression" priority="65" dxfId="0" stopIfTrue="1">
      <formula>$C73:$C104&gt;6</formula>
    </cfRule>
  </conditionalFormatting>
  <conditionalFormatting sqref="D74">
    <cfRule type="expression" priority="66" dxfId="0" stopIfTrue="1">
      <formula>$C74:$C104&gt;6</formula>
    </cfRule>
  </conditionalFormatting>
  <conditionalFormatting sqref="D75">
    <cfRule type="expression" priority="67" dxfId="0" stopIfTrue="1">
      <formula>$C75:$C104&gt;6</formula>
    </cfRule>
  </conditionalFormatting>
  <conditionalFormatting sqref="D76">
    <cfRule type="expression" priority="68" dxfId="0" stopIfTrue="1">
      <formula>$C76:$C104&gt;6</formula>
    </cfRule>
  </conditionalFormatting>
  <conditionalFormatting sqref="D77">
    <cfRule type="expression" priority="69" dxfId="0" stopIfTrue="1">
      <formula>$C77:$C104&gt;6</formula>
    </cfRule>
  </conditionalFormatting>
  <conditionalFormatting sqref="D78">
    <cfRule type="expression" priority="70" dxfId="0" stopIfTrue="1">
      <formula>$C78:$C104&gt;6</formula>
    </cfRule>
  </conditionalFormatting>
  <conditionalFormatting sqref="D79">
    <cfRule type="expression" priority="71" dxfId="0" stopIfTrue="1">
      <formula>$C79:$C104&gt;6</formula>
    </cfRule>
  </conditionalFormatting>
  <conditionalFormatting sqref="D80">
    <cfRule type="expression" priority="72" dxfId="0" stopIfTrue="1">
      <formula>$C80:$C104&gt;6</formula>
    </cfRule>
  </conditionalFormatting>
  <conditionalFormatting sqref="D81">
    <cfRule type="expression" priority="73" dxfId="0" stopIfTrue="1">
      <formula>$C81:$C104&gt;6</formula>
    </cfRule>
  </conditionalFormatting>
  <conditionalFormatting sqref="D82">
    <cfRule type="expression" priority="74" dxfId="0" stopIfTrue="1">
      <formula>$C82:$C104&gt;6</formula>
    </cfRule>
  </conditionalFormatting>
  <conditionalFormatting sqref="D83">
    <cfRule type="expression" priority="75" dxfId="0" stopIfTrue="1">
      <formula>$C83:$C104&gt;6</formula>
    </cfRule>
  </conditionalFormatting>
  <conditionalFormatting sqref="D84">
    <cfRule type="expression" priority="76" dxfId="0" stopIfTrue="1">
      <formula>$C84:$C104&gt;6</formula>
    </cfRule>
  </conditionalFormatting>
  <conditionalFormatting sqref="D85">
    <cfRule type="expression" priority="77" dxfId="0" stopIfTrue="1">
      <formula>$C85:$C104&gt;6</formula>
    </cfRule>
  </conditionalFormatting>
  <conditionalFormatting sqref="D86">
    <cfRule type="expression" priority="78" dxfId="0" stopIfTrue="1">
      <formula>$C86:$C104&gt;6</formula>
    </cfRule>
  </conditionalFormatting>
  <conditionalFormatting sqref="D87">
    <cfRule type="expression" priority="79" dxfId="0" stopIfTrue="1">
      <formula>$C87:$C104&gt;6</formula>
    </cfRule>
  </conditionalFormatting>
  <conditionalFormatting sqref="D88">
    <cfRule type="expression" priority="80" dxfId="0" stopIfTrue="1">
      <formula>$C88:$C104&gt;6</formula>
    </cfRule>
  </conditionalFormatting>
  <conditionalFormatting sqref="D89">
    <cfRule type="expression" priority="81" dxfId="0" stopIfTrue="1">
      <formula>$C89:$C104&gt;6</formula>
    </cfRule>
  </conditionalFormatting>
  <conditionalFormatting sqref="D90">
    <cfRule type="expression" priority="82" dxfId="0" stopIfTrue="1">
      <formula>$C90:$C104&gt;6</formula>
    </cfRule>
  </conditionalFormatting>
  <conditionalFormatting sqref="D91">
    <cfRule type="expression" priority="83" dxfId="0" stopIfTrue="1">
      <formula>$C91:$C104&gt;6</formula>
    </cfRule>
  </conditionalFormatting>
  <conditionalFormatting sqref="D92">
    <cfRule type="expression" priority="84" dxfId="0" stopIfTrue="1">
      <formula>$C92:$C104&gt;6</formula>
    </cfRule>
  </conditionalFormatting>
  <conditionalFormatting sqref="D93">
    <cfRule type="expression" priority="85" dxfId="0" stopIfTrue="1">
      <formula>$C93:$C104&gt;6</formula>
    </cfRule>
  </conditionalFormatting>
  <conditionalFormatting sqref="D94">
    <cfRule type="expression" priority="86" dxfId="0" stopIfTrue="1">
      <formula>$C94:$C104&gt;6</formula>
    </cfRule>
  </conditionalFormatting>
  <conditionalFormatting sqref="D95">
    <cfRule type="expression" priority="87" dxfId="0" stopIfTrue="1">
      <formula>$C95:$C104&gt;6</formula>
    </cfRule>
  </conditionalFormatting>
  <conditionalFormatting sqref="D96">
    <cfRule type="expression" priority="88" dxfId="0" stopIfTrue="1">
      <formula>$C96:$C104&gt;6</formula>
    </cfRule>
  </conditionalFormatting>
  <conditionalFormatting sqref="D97">
    <cfRule type="expression" priority="89" dxfId="0" stopIfTrue="1">
      <formula>$C97:$C104&gt;6</formula>
    </cfRule>
  </conditionalFormatting>
  <conditionalFormatting sqref="D98">
    <cfRule type="expression" priority="90" dxfId="0" stopIfTrue="1">
      <formula>$C98:$C104&gt;6</formula>
    </cfRule>
  </conditionalFormatting>
  <conditionalFormatting sqref="D99">
    <cfRule type="expression" priority="91" dxfId="0" stopIfTrue="1">
      <formula>$C99:$C104&gt;6</formula>
    </cfRule>
  </conditionalFormatting>
  <conditionalFormatting sqref="D100">
    <cfRule type="expression" priority="92" dxfId="0" stopIfTrue="1">
      <formula>$C100:$C104&gt;6</formula>
    </cfRule>
  </conditionalFormatting>
  <conditionalFormatting sqref="D101">
    <cfRule type="expression" priority="93" dxfId="0" stopIfTrue="1">
      <formula>$C101:$C104&gt;6</formula>
    </cfRule>
  </conditionalFormatting>
  <conditionalFormatting sqref="D102">
    <cfRule type="expression" priority="94" dxfId="0" stopIfTrue="1">
      <formula>$C102:$C104&gt;6</formula>
    </cfRule>
  </conditionalFormatting>
  <conditionalFormatting sqref="D103">
    <cfRule type="expression" priority="95" dxfId="0" stopIfTrue="1">
      <formula>$C103:$C104&gt;6</formula>
    </cfRule>
  </conditionalFormatting>
  <conditionalFormatting sqref="D104:D141">
    <cfRule type="expression" priority="96" dxfId="0" stopIfTrue="1">
      <formula>$C104:$C104&gt;6</formula>
    </cfRule>
  </conditionalFormatting>
  <conditionalFormatting sqref="D7">
    <cfRule type="expression" priority="97" dxfId="0" stopIfTrue="1">
      <formula>$C7:$C104&gt;6</formula>
    </cfRule>
  </conditionalFormatting>
  <conditionalFormatting sqref="D8">
    <cfRule type="expression" priority="98" dxfId="0" stopIfTrue="1">
      <formula>$C8:$C104&gt;6</formula>
    </cfRule>
  </conditionalFormatting>
  <conditionalFormatting sqref="D3:E6">
    <cfRule type="expression" priority="99" dxfId="0" stopIfTrue="1">
      <formula>$C3:$C102&gt;6</formula>
    </cfRule>
  </conditionalFormatting>
  <hyperlinks>
    <hyperlink ref="H27" r:id="rId1" display="http://my3.raceresult.com/details/results.php?sl=6.11549.de.5.Internet%7C07%20Zieleinlaufliste&amp;pp=288"/>
    <hyperlink ref="H52" r:id="rId2" display="http://my3.raceresult.com/details/results.php?sl=6.11549.de.5.Internet%7C07%20Zieleinlaufliste&amp;pp=229"/>
    <hyperlink ref="H68" r:id="rId3" display="http://my3.raceresult.com/details/results.php?sl=6.11549.de.5.Internet%7C07%20Zieleinlaufliste&amp;pp=382"/>
    <hyperlink ref="H36" r:id="rId4" display="http://my1.raceresult.com/details/results.php?sl=6.14439.de.3.Ergebnislisten%7CZieleinlaufliste&amp;pp=234"/>
    <hyperlink ref="H49" r:id="rId5" display="http://my1.raceresult.com/details/results.php?sl=6.14439.de.3.Ergebnislisten%7CZieleinlaufliste&amp;pp=566"/>
    <hyperlink ref="H66" r:id="rId6" display="http://my1.raceresult.com/details/results.php?sl=6.14439.de.3.Ergebnislisten%7CZieleinlaufliste&amp;pp=181"/>
    <hyperlink ref="H91" r:id="rId7" display="http://my1.raceresult.com/details/results.php?sl=6.14439.de.3.Ergebnislisten%7CZieleinlaufliste&amp;pp=703"/>
    <hyperlink ref="H106" r:id="rId8" display="http://my1.raceresult.com/details/results.php?sl=6.14439.de.3.Ergebnislisten%7CZieleinlaufliste&amp;pp=44"/>
    <hyperlink ref="H118" r:id="rId9" display="http://my1.raceresult.com/details/results.php?sl=6.14439.de.3.Ergebnislisten%7CZieleinlaufliste&amp;pp=198"/>
    <hyperlink ref="H69" r:id="rId10" display="http://my1.raceresult.com/details/results.php?sl=6.14439.de.5.Ergebnislisten%7CZieleinlaufliste&amp;pp=37"/>
    <hyperlink ref="H83" r:id="rId11" display="http://my1.raceresult.com/details/results.php?sl=6.14439.de.5.Ergebnislisten%7CZieleinlaufliste&amp;pp=38"/>
    <hyperlink ref="H103" r:id="rId12" display="http://my1.raceresult.com/details/results.php?sl=6.14439.de.5.Ergebnislisten%7CZieleinlaufliste&amp;pp=57"/>
    <hyperlink ref="H125" r:id="rId13" display="http://my1.raceresult.com/details/results.php?sl=6.14439.de.5.Ergebnislisten%7CZieleinlaufliste&amp;pp=713"/>
    <hyperlink ref="H37" r:id="rId14" display="http://my1.raceresult.com/details/results.php?sl=6.15200.de.5.Ergebnislisten%7CZieleinlaufliste&amp;pp=2482"/>
    <hyperlink ref="H41" r:id="rId15" display="http://my1.raceresult.com/details/results.php?sl=6.15200.de.3.Ergebnislisten%7CZieleinlaufliste&amp;pp=2240"/>
    <hyperlink ref="H65" r:id="rId16" display="http://my1.raceresult.com/details/results.php?sl=6.15200.de.3.Ergebnislisten%7CZieleinlaufliste&amp;pp=2236"/>
    <hyperlink ref="H97" r:id="rId17" display="http://my1.raceresult.com/details/results.php?sl=6.15200.de.3.Ergebnislisten%7CZieleinlaufliste&amp;pp=2239"/>
    <hyperlink ref="H121" r:id="rId18" display="http://my1.raceresult.com/details/results.php?sl=6.15200.de.3.Ergebnislisten%7CZieleinlaufliste&amp;pp=2243"/>
    <hyperlink ref="H18" r:id="rId19" display="http://my1.raceresult.com/details/results.php?sl=6.15200.de.3.Ergebnislisten%7CZieleinlaufliste&amp;pp=2230"/>
    <hyperlink ref="G40" r:id="rId20" display="http://my2.raceresult.com/details/results.php?sl=6.13724.de.3.Ergebnislisten%7CZieleinlaufliste&amp;pp=197"/>
    <hyperlink ref="G59" r:id="rId21" display="http://my2.raceresult.com/details/results.php?sl=6.13724.de.3.Ergebnislisten%7CZieleinlaufliste&amp;pp=188"/>
    <hyperlink ref="G82" r:id="rId22" display="http://my2.raceresult.com/details/results.php?sl=6.13724.de.3.Ergebnislisten%7CZieleinlaufliste&amp;pp=87"/>
    <hyperlink ref="G102" r:id="rId23" display="http://my2.raceresult.com/details/results.php?sl=6.13724.de.3.Ergebnislisten%7CZieleinlaufliste&amp;pp=201"/>
    <hyperlink ref="G120" r:id="rId24" display="http://my2.raceresult.com/details/results.php?sl=6.13724.de.3.Ergebnislisten%7CZieleinlaufliste&amp;pp=175"/>
    <hyperlink ref="G42" r:id="rId25" display="http://my1.raceresult.com/details/results.php?sl=6.13721.de.5.Ergebnislisten%7CERGEBNISLISTE&amp;pp=27"/>
    <hyperlink ref="G47" r:id="rId26" display="http://my1.raceresult.com/details/results.php?sl=6.13721.de.5.Ergebnislisten%7CERGEBNISLISTE&amp;pp=704"/>
    <hyperlink ref="G86" r:id="rId27" display="http://my1.raceresult.com/details/results.php?sl=6.13721.de.5.Ergebnislisten%7CERGEBNISLISTE&amp;pp=384"/>
    <hyperlink ref="G105" r:id="rId28" display="http://my1.raceresult.com/details/results.php?sl=6.13721.de.5.Ergebnislisten%7CERGEBNISLISTE&amp;pp=555"/>
    <hyperlink ref="G124" r:id="rId29" display="http://my1.raceresult.com/details/results.php?sl=6.13721.de.5.Ergebnislisten%7CERGEBNISLISTE&amp;pp=899"/>
    <hyperlink ref="G32" r:id="rId30" display="http://my1.raceresult.com/details/results.php?sl=6.16995.de.0.Ergebnislisten%7CErgebn%20www%20Zieleinlaufliste%20m%2Fw%20AK&amp;pp=722"/>
    <hyperlink ref="G79" r:id="rId31" display="http://my1.raceresult.com/details/results.php?sl=6.16995.de.0.Ergebnislisten%7CErgebn%20www%20Zieleinlaufliste%20m%2Fw%20AK&amp;pp=720"/>
    <hyperlink ref="G99" r:id="rId32" display="http://my1.raceresult.com/details/results.php?sl=6.16995.de.0.Ergebnislisten%7CErgebn%20www%20Zieleinlaufliste%20m%2Fw%20AK&amp;pp=700"/>
    <hyperlink ref="G61" r:id="rId33" display="http://www.tv-huchem-stammeln.de/cms/html/la/ergebnisse/2013/_1_4.HTM"/>
    <hyperlink ref="G78" r:id="rId34" display="http://www.tv-huchem-stammeln.de/cms/html/la/ergebnisse/2013/_1_5.HTM"/>
    <hyperlink ref="G95" r:id="rId35" display="http://www.tv-huchem-stammeln.de/cms/html/la/ergebnisse/2013/_1_9.HTM"/>
    <hyperlink ref="G28" r:id="rId36" display="http://my2.raceresult.com/details/results.php?sl=6.14586.de.0.Teilnehmerlisten%7CZieleinlaufliste&amp;pp=312"/>
    <hyperlink ref="G44" r:id="rId37" display="http://my2.raceresult.com/details/results.php?sl=6.14586.de.0.Teilnehmerlisten%7CZieleinlaufliste&amp;pp=130"/>
    <hyperlink ref="G14" r:id="rId38" display="http://my2.raceresult.com/details/results.php?sl=6.14586.de.0.Teilnehmerlisten%7CZieleinlaufliste&amp;pp=141"/>
    <hyperlink ref="G16" r:id="rId39" display="http://my2.raceresult.com/details/results.php?sl=6.14586.de.0.Teilnehmerlisten%7CZieleinlaufliste&amp;pp=128"/>
    <hyperlink ref="G98" r:id="rId40" display="http://my2.raceresult.com/details/results.php?sl=6.14586.de.0.Teilnehmerlisten%7CZieleinlaufliste&amp;pp=138"/>
    <hyperlink ref="G51" r:id="rId41" display="http://my2.raceresult.com/details/results.php?sl=6.14586.de.0.Teilnehmerlisten%7CZieleinlaufliste&amp;pp=326"/>
    <hyperlink ref="G20" r:id="rId42" display="http://my2.raceresult.com/details/results.php?sl=6.14586.de.0.Teilnehmerlisten%7CZieleinlaufliste&amp;pp=308"/>
    <hyperlink ref="G126" r:id="rId43" display="http://my2.raceresult.com/details/results.php?sl=6.14586.de.0.Teilnehmerlisten%7CZieleinlaufliste&amp;pp=311"/>
    <hyperlink ref="G74" r:id="rId44" display="http://my2.raceresult.com/details/results.php?sl=6.14586.de.0.Teilnehmerlisten%7CZieleinlaufliste&amp;pp=310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1" r:id="rId46"/>
  <headerFooter alignWithMargins="0">
    <oddHeader>&amp;L&amp;"Arial,Fett"Rur-Eifel-Volkslauf Cup 2010; Wertung: &amp;A</oddHeader>
  </headerFooter>
  <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dcterms:created xsi:type="dcterms:W3CDTF">2011-12-15T20:20:00Z</dcterms:created>
  <dcterms:modified xsi:type="dcterms:W3CDTF">2013-12-09T10:45:18Z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