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0 (2012)" sheetId="1" r:id="rId1"/>
  </sheets>
  <definedNames>
    <definedName name="_xlnm._FilterDatabase" localSheetId="0" hidden="1">'W30 (2012)'!$A$2:$AU$2</definedName>
    <definedName name="_xlnm.Print_Titles" localSheetId="0">'W30 (2012)'!$2:$2</definedName>
  </definedNames>
  <calcPr fullCalcOnLoad="1"/>
</workbook>
</file>

<file path=xl/sharedStrings.xml><?xml version="1.0" encoding="utf-8"?>
<sst xmlns="http://schemas.openxmlformats.org/spreadsheetml/2006/main" count="98" uniqueCount="96">
  <si>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</si>
  <si>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</si>
  <si>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</si>
  <si>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</si>
  <si>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</si>
  <si>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</si>
  <si>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</si>
  <si>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</si>
  <si>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</si>
  <si>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</si>
  <si>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</si>
  <si>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</si>
  <si>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</si>
  <si>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</si>
  <si>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</si>
  <si>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</si>
  <si>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</si>
  <si>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</si>
  <si>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</si>
  <si>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</si>
  <si>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</si>
  <si>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</si>
  <si>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</si>
  <si>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</si>
  <si>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</si>
  <si>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</si>
  <si>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</si>
  <si>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</si>
  <si>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</si>
  <si>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</si>
  <si>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</si>
  <si>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</si>
  <si>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</si>
  <si>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</si>
  <si>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</si>
  <si>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</si>
  <si>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</si>
  <si>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</si>
  <si>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</si>
  <si>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</si>
  <si>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</si>
  <si>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</si>
  <si>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Boecking</t>
  </si>
  <si>
    <t>TV Obermaubach</t>
  </si>
  <si>
    <t>Traini</t>
  </si>
  <si>
    <t>Kennerknecht</t>
  </si>
  <si>
    <t>VfR Unterbruch LG</t>
  </si>
  <si>
    <t xml:space="preserve"> Claudia</t>
  </si>
  <si>
    <t xml:space="preserve"> Andrea</t>
  </si>
  <si>
    <t>Seniorinnen W30: 30 bis 34 Jahre alt  (Jg. 1979 bis 1983)</t>
  </si>
  <si>
    <t>Platz</t>
  </si>
  <si>
    <t>Aachener Engel</t>
  </si>
  <si>
    <t>SV Roland rollesbroich</t>
  </si>
  <si>
    <t>SC Komet Steckenborn</t>
  </si>
  <si>
    <t xml:space="preserve"> Nicole</t>
  </si>
  <si>
    <t xml:space="preserve"> Sylvia</t>
  </si>
  <si>
    <t>Birkesdorfer TV</t>
  </si>
  <si>
    <t>Klein</t>
  </si>
  <si>
    <t>Lauftreff Inde Hahn</t>
  </si>
  <si>
    <t xml:space="preserve"> Vanessa</t>
  </si>
  <si>
    <t>OFFERMANN</t>
  </si>
  <si>
    <t>EVA</t>
  </si>
  <si>
    <t>DJK JS HERZOGENRATH</t>
  </si>
  <si>
    <t>SCHUETZ</t>
  </si>
  <si>
    <t>STEPHANIE</t>
  </si>
  <si>
    <t>TV KONZEN</t>
  </si>
  <si>
    <t>RUDAT</t>
  </si>
  <si>
    <t>SANDRA</t>
  </si>
  <si>
    <t>SV GERMANIA DURWIB</t>
  </si>
  <si>
    <t>MOHR</t>
  </si>
  <si>
    <t>CHRISTIANA</t>
  </si>
  <si>
    <t>MAINZ</t>
  </si>
  <si>
    <t>ISABEL</t>
  </si>
  <si>
    <t>TEAM RUNVICHT...EN</t>
  </si>
  <si>
    <t>BERTRAM</t>
  </si>
  <si>
    <t>PETRA</t>
  </si>
  <si>
    <t>LT ALSDORF-OST</t>
  </si>
  <si>
    <t>Leschnik</t>
  </si>
  <si>
    <t>DJK Jung Siegfried Herzogenrath</t>
  </si>
  <si>
    <t/>
  </si>
  <si>
    <t xml:space="preserve"> Tamara</t>
  </si>
  <si>
    <t>Schieffer</t>
  </si>
  <si>
    <t>Sarah</t>
  </si>
  <si>
    <t>Bornheim (GER)</t>
  </si>
  <si>
    <t>LG Germania Freund</t>
  </si>
  <si>
    <t>Jansen</t>
  </si>
  <si>
    <t>Steffi</t>
  </si>
  <si>
    <t>Maschmeier</t>
  </si>
  <si>
    <t xml:space="preserve"> Ise</t>
  </si>
  <si>
    <t>Dürener TV 1847</t>
  </si>
  <si>
    <t>Cloos</t>
  </si>
  <si>
    <t xml:space="preserve"> Kathrin</t>
  </si>
  <si>
    <t>Lustlauf mein Verein</t>
  </si>
  <si>
    <t>kein Verein</t>
  </si>
  <si>
    <t>Loukili</t>
  </si>
  <si>
    <t xml:space="preserve"> Nadine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</si>
</sst>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4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10"/>
      <name val="Segoe UI"/>
      <family val="0"/>
    </font>
    <font>
      <b/>
      <sz val="10"/>
      <name val="Segoe UI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textRotation="180"/>
    </xf>
    <xf numFmtId="164" fontId="28" fillId="0" borderId="10" xfId="0" applyNumberFormat="1" applyFont="1" applyFill="1" applyBorder="1" applyAlignment="1">
      <alignment horizontal="center" vertical="center" textRotation="180"/>
    </xf>
    <xf numFmtId="0" fontId="28" fillId="0" borderId="10" xfId="0" applyNumberFormat="1" applyFont="1" applyFill="1" applyBorder="1" applyAlignment="1">
      <alignment horizontal="center" vertical="center" textRotation="180"/>
    </xf>
    <xf numFmtId="0" fontId="29" fillId="0" borderId="10" xfId="0" applyFont="1" applyFill="1" applyBorder="1" applyAlignment="1">
      <alignment horizontal="center" vertical="center" textRotation="180"/>
    </xf>
    <xf numFmtId="0" fontId="28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textRotation="90"/>
    </xf>
    <xf numFmtId="0" fontId="31" fillId="0" borderId="10" xfId="0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8" fillId="0" borderId="10" xfId="0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768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768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768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768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852" TargetMode="External" /><Relationship Id="rId2" Type="http://schemas.openxmlformats.org/officeDocument/2006/relationships/hyperlink" Target="http://my1.raceresult.com/details/?sl=6.13455.de.2.Ergebnislisten%7CZieleinlaufliste&amp;pp=863" TargetMode="External" /><Relationship Id="rId3" Type="http://schemas.openxmlformats.org/officeDocument/2006/relationships/hyperlink" Target="http://my1.raceresult.com/details/?sl=6.13455.de.1.Ergebnislisten%7CZieleinlaufliste&amp;pp=677" TargetMode="External" /><Relationship Id="rId4" Type="http://schemas.openxmlformats.org/officeDocument/2006/relationships/hyperlink" Target="http://my1.raceresult.com/details/?sl=6.13455.de.1.Ergebnislisten%7CZieleinlaufliste&amp;pp=521" TargetMode="External" /><Relationship Id="rId5" Type="http://schemas.openxmlformats.org/officeDocument/2006/relationships/hyperlink" Target="http://my1.raceresult.com/details/results.php?sl=6.15200.de.8.Ergebnislisten%7CZieleinlaufliste&amp;pp=167" TargetMode="External" /><Relationship Id="rId6" Type="http://schemas.openxmlformats.org/officeDocument/2006/relationships/hyperlink" Target="http://my2.raceresult.com/details/results.php?sl=6.13724.de.8.Ergebnislisten%7CZieleinlaufliste&amp;pp=71" TargetMode="External" /><Relationship Id="rId7" Type="http://schemas.openxmlformats.org/officeDocument/2006/relationships/hyperlink" Target="http://my4.raceresult.com/details/results.php?sl=6.13721.de.9.Ergebnislisten%7CERGEBNISLISTE&amp;pp=137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1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" sqref="A14"/>
    </sheetView>
  </sheetViews>
  <sheetFormatPr defaultColWidth="11.421875" defaultRowHeight="12.75"/>
  <cols>
    <col min="1" max="1" width="4.28125" style="6" customWidth="1"/>
    <col min="2" max="2" width="4.7109375" style="7" customWidth="1"/>
    <col min="3" max="3" width="3.421875" style="7" customWidth="1"/>
    <col min="4" max="5" width="4.7109375" style="7" customWidth="1"/>
    <col min="6" max="6" width="4.7109375" style="8" customWidth="1"/>
    <col min="7" max="7" width="12.140625" style="45" customWidth="1"/>
    <col min="8" max="8" width="12.140625" style="3" customWidth="1"/>
    <col min="9" max="9" width="5.8515625" style="28" customWidth="1"/>
    <col min="10" max="10" width="12.00390625" style="3" bestFit="1" customWidth="1"/>
    <col min="11" max="47" width="2.7109375" style="3" customWidth="1"/>
    <col min="48" max="16384" width="11.421875" style="3" customWidth="1"/>
  </cols>
  <sheetData>
    <row r="1" spans="1:47" s="5" customFormat="1" ht="18.7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15" customFormat="1" ht="108.75">
      <c r="A2" s="10" t="s">
        <v>50</v>
      </c>
      <c r="B2" s="11" t="s">
        <v>41</v>
      </c>
      <c r="C2" s="12" t="s">
        <v>40</v>
      </c>
      <c r="D2" s="12" t="s">
        <v>39</v>
      </c>
      <c r="E2" s="12" t="s">
        <v>38</v>
      </c>
      <c r="F2" s="13" t="s">
        <v>37</v>
      </c>
      <c r="G2" s="39" t="s">
        <v>36</v>
      </c>
      <c r="H2" s="14" t="s">
        <v>35</v>
      </c>
      <c r="I2" s="48" t="s">
        <v>34</v>
      </c>
      <c r="J2" s="14" t="s">
        <v>33</v>
      </c>
      <c r="K2" s="46" t="s">
        <v>32</v>
      </c>
      <c r="L2" s="46" t="s">
        <v>30</v>
      </c>
      <c r="M2" s="46" t="s">
        <v>29</v>
      </c>
      <c r="N2" s="46" t="s">
        <v>31</v>
      </c>
      <c r="O2" s="46" t="s">
        <v>28</v>
      </c>
      <c r="P2" s="46" t="s">
        <v>27</v>
      </c>
      <c r="Q2" s="46" t="s">
        <v>26</v>
      </c>
      <c r="R2" s="47" t="s">
        <v>51</v>
      </c>
      <c r="S2" s="46" t="s">
        <v>25</v>
      </c>
      <c r="T2" s="46" t="s">
        <v>24</v>
      </c>
      <c r="U2" s="46" t="s">
        <v>21</v>
      </c>
      <c r="V2" s="46" t="s">
        <v>23</v>
      </c>
      <c r="W2" s="46" t="s">
        <v>22</v>
      </c>
      <c r="X2" s="47" t="s">
        <v>52</v>
      </c>
      <c r="Y2" s="46" t="s">
        <v>20</v>
      </c>
      <c r="Z2" s="46" t="s">
        <v>18</v>
      </c>
      <c r="AA2" s="46" t="s">
        <v>17</v>
      </c>
      <c r="AB2" s="46" t="s">
        <v>16</v>
      </c>
      <c r="AC2" s="46" t="s">
        <v>19</v>
      </c>
      <c r="AD2" s="46" t="s">
        <v>15</v>
      </c>
      <c r="AE2" s="46" t="s">
        <v>14</v>
      </c>
      <c r="AF2" s="46" t="s">
        <v>13</v>
      </c>
      <c r="AG2" s="46" t="s">
        <v>12</v>
      </c>
      <c r="AH2" s="46" t="s">
        <v>11</v>
      </c>
      <c r="AI2" s="46" t="s">
        <v>9</v>
      </c>
      <c r="AJ2" s="46" t="s">
        <v>10</v>
      </c>
      <c r="AK2" s="46" t="s">
        <v>8</v>
      </c>
      <c r="AL2" s="46" t="s">
        <v>7</v>
      </c>
      <c r="AM2" s="46" t="s">
        <v>6</v>
      </c>
      <c r="AN2" s="46" t="s">
        <v>5</v>
      </c>
      <c r="AO2" s="46" t="s">
        <v>4</v>
      </c>
      <c r="AP2" s="46" t="s">
        <v>3</v>
      </c>
      <c r="AQ2" s="47" t="s">
        <v>53</v>
      </c>
      <c r="AR2" s="46" t="s">
        <v>2</v>
      </c>
      <c r="AS2" s="46" t="s">
        <v>1</v>
      </c>
      <c r="AT2" s="46" t="s">
        <v>0</v>
      </c>
      <c r="AU2" s="22"/>
    </row>
    <row r="3" spans="1:47" s="22" customFormat="1" ht="13.5" customHeight="1">
      <c r="A3" s="2">
        <v>1</v>
      </c>
      <c r="B3" s="17">
        <f aca="true" t="shared" si="0" ref="B3:B9">SUM(K3:AU3)</f>
        <v>1652</v>
      </c>
      <c r="C3" s="18">
        <f aca="true" t="shared" si="1" ref="C3:C9">COUNT(K3:AU3)</f>
        <v>34</v>
      </c>
      <c r="D3" s="18">
        <f aca="true" t="shared" si="2" ref="D3:D9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18">
        <f aca="true" t="shared" si="3" ref="E3:E9">IF(COUNT(K3:AU3)&lt;22,IF(COUNT(K3:AU3)&gt;14,(COUNT(K3:AU3)-15),0)*20,120)</f>
        <v>120</v>
      </c>
      <c r="F3" s="19">
        <f aca="true" t="shared" si="4" ref="F3:F9">D3+E3</f>
        <v>870</v>
      </c>
      <c r="G3" s="40" t="s">
        <v>71</v>
      </c>
      <c r="H3" s="27" t="s">
        <v>72</v>
      </c>
      <c r="I3" s="49">
        <v>28856</v>
      </c>
      <c r="J3" s="27" t="s">
        <v>73</v>
      </c>
      <c r="K3" s="1">
        <v>49</v>
      </c>
      <c r="L3" s="2">
        <v>42</v>
      </c>
      <c r="M3" s="2">
        <v>46</v>
      </c>
      <c r="N3" s="1">
        <v>44</v>
      </c>
      <c r="O3" s="1">
        <v>50</v>
      </c>
      <c r="P3" s="1">
        <v>50</v>
      </c>
      <c r="Q3" s="2">
        <v>48</v>
      </c>
      <c r="R3" s="1">
        <v>50</v>
      </c>
      <c r="S3" s="1"/>
      <c r="T3" s="2">
        <v>50</v>
      </c>
      <c r="U3" s="1">
        <v>49</v>
      </c>
      <c r="V3" s="2">
        <v>47</v>
      </c>
      <c r="W3" s="2">
        <v>50</v>
      </c>
      <c r="X3" s="1">
        <v>50</v>
      </c>
      <c r="Y3" s="2">
        <v>48</v>
      </c>
      <c r="Z3" s="2">
        <v>50</v>
      </c>
      <c r="AA3" s="2">
        <v>49</v>
      </c>
      <c r="AB3" s="2">
        <v>47</v>
      </c>
      <c r="AC3" s="1">
        <v>49</v>
      </c>
      <c r="AD3" s="1">
        <v>49</v>
      </c>
      <c r="AE3" s="1">
        <v>50</v>
      </c>
      <c r="AF3" s="1">
        <v>45</v>
      </c>
      <c r="AG3" s="1">
        <v>49</v>
      </c>
      <c r="AH3" s="1">
        <v>50</v>
      </c>
      <c r="AI3" s="1">
        <v>50</v>
      </c>
      <c r="AJ3" s="1">
        <v>50</v>
      </c>
      <c r="AK3" s="1">
        <v>50</v>
      </c>
      <c r="AL3" s="1">
        <v>47</v>
      </c>
      <c r="AM3" s="1">
        <v>49</v>
      </c>
      <c r="AN3" s="1">
        <v>50</v>
      </c>
      <c r="AO3" s="1"/>
      <c r="AP3" s="2">
        <v>50</v>
      </c>
      <c r="AQ3" s="1">
        <v>48</v>
      </c>
      <c r="AR3" s="1">
        <v>49</v>
      </c>
      <c r="AS3" s="1">
        <v>48</v>
      </c>
      <c r="AT3" s="1">
        <v>50</v>
      </c>
      <c r="AU3" s="1"/>
    </row>
    <row r="4" spans="1:47" s="22" customFormat="1" ht="13.5" customHeight="1">
      <c r="A4" s="2">
        <v>2</v>
      </c>
      <c r="B4" s="17">
        <f t="shared" si="0"/>
        <v>1329</v>
      </c>
      <c r="C4" s="18">
        <f t="shared" si="1"/>
        <v>28</v>
      </c>
      <c r="D4" s="18">
        <f t="shared" si="2"/>
        <v>735</v>
      </c>
      <c r="E4" s="18">
        <f t="shared" si="3"/>
        <v>120</v>
      </c>
      <c r="F4" s="19">
        <f t="shared" si="4"/>
        <v>855</v>
      </c>
      <c r="G4" s="41" t="s">
        <v>45</v>
      </c>
      <c r="H4" s="25" t="s">
        <v>54</v>
      </c>
      <c r="I4" s="50">
        <v>1981</v>
      </c>
      <c r="J4" s="26" t="s">
        <v>46</v>
      </c>
      <c r="K4" s="2">
        <v>48</v>
      </c>
      <c r="L4" s="2">
        <v>46</v>
      </c>
      <c r="M4" s="1">
        <v>49</v>
      </c>
      <c r="N4" s="1">
        <v>46</v>
      </c>
      <c r="O4" s="1">
        <v>49</v>
      </c>
      <c r="P4" s="1"/>
      <c r="Q4" s="1">
        <v>50</v>
      </c>
      <c r="R4" s="1">
        <v>46</v>
      </c>
      <c r="S4" s="1">
        <v>47</v>
      </c>
      <c r="T4" s="1">
        <v>50</v>
      </c>
      <c r="U4" s="1">
        <v>48</v>
      </c>
      <c r="V4" s="1">
        <v>50</v>
      </c>
      <c r="W4" s="1">
        <v>50</v>
      </c>
      <c r="X4" s="1">
        <v>49</v>
      </c>
      <c r="Y4" s="1"/>
      <c r="Z4" s="1"/>
      <c r="AA4" s="1">
        <v>50</v>
      </c>
      <c r="AB4" s="1">
        <v>48</v>
      </c>
      <c r="AC4" s="1">
        <v>45</v>
      </c>
      <c r="AD4" s="1"/>
      <c r="AE4" s="1">
        <v>49</v>
      </c>
      <c r="AF4" s="1">
        <v>43</v>
      </c>
      <c r="AG4" s="1">
        <v>42</v>
      </c>
      <c r="AH4" s="1">
        <v>48</v>
      </c>
      <c r="AI4" s="2">
        <v>48</v>
      </c>
      <c r="AJ4" s="1">
        <v>46</v>
      </c>
      <c r="AK4" s="1"/>
      <c r="AL4" s="1"/>
      <c r="AM4" s="1"/>
      <c r="AN4" s="1"/>
      <c r="AO4" s="2">
        <v>49</v>
      </c>
      <c r="AP4" s="1">
        <v>48</v>
      </c>
      <c r="AQ4" s="1">
        <v>46</v>
      </c>
      <c r="AR4" s="1">
        <v>46</v>
      </c>
      <c r="AS4" s="1">
        <v>48</v>
      </c>
      <c r="AT4" s="1">
        <v>45</v>
      </c>
      <c r="AU4" s="1"/>
    </row>
    <row r="5" spans="1:47" s="22" customFormat="1" ht="13.5" customHeight="1">
      <c r="A5" s="2">
        <v>3</v>
      </c>
      <c r="B5" s="17">
        <f t="shared" si="0"/>
        <v>1450</v>
      </c>
      <c r="C5" s="18">
        <f t="shared" si="1"/>
        <v>31</v>
      </c>
      <c r="D5" s="18">
        <f t="shared" si="2"/>
        <v>731</v>
      </c>
      <c r="E5" s="18">
        <f t="shared" si="3"/>
        <v>120</v>
      </c>
      <c r="F5" s="19">
        <f t="shared" si="4"/>
        <v>851</v>
      </c>
      <c r="G5" s="41" t="s">
        <v>44</v>
      </c>
      <c r="H5" s="25" t="s">
        <v>55</v>
      </c>
      <c r="I5" s="50">
        <v>1982</v>
      </c>
      <c r="J5" s="26" t="s">
        <v>56</v>
      </c>
      <c r="K5" s="2">
        <v>47</v>
      </c>
      <c r="L5" s="1"/>
      <c r="M5" s="2">
        <v>50</v>
      </c>
      <c r="N5" s="1">
        <v>41</v>
      </c>
      <c r="O5" s="1">
        <v>48</v>
      </c>
      <c r="P5" s="2"/>
      <c r="Q5" s="2">
        <v>47</v>
      </c>
      <c r="R5" s="1">
        <v>47</v>
      </c>
      <c r="S5" s="2">
        <v>48</v>
      </c>
      <c r="T5" s="9">
        <v>50</v>
      </c>
      <c r="U5" s="1">
        <v>47</v>
      </c>
      <c r="V5" s="2">
        <v>43</v>
      </c>
      <c r="W5" s="1">
        <v>49</v>
      </c>
      <c r="X5" s="1">
        <v>48</v>
      </c>
      <c r="Y5" s="1">
        <v>49</v>
      </c>
      <c r="Z5" s="35">
        <v>47</v>
      </c>
      <c r="AA5" s="1">
        <v>49</v>
      </c>
      <c r="AB5" s="1">
        <v>50</v>
      </c>
      <c r="AC5" s="1">
        <v>46</v>
      </c>
      <c r="AD5" s="1"/>
      <c r="AE5" s="1">
        <v>48</v>
      </c>
      <c r="AF5" s="1">
        <v>44</v>
      </c>
      <c r="AG5" s="1">
        <v>43</v>
      </c>
      <c r="AH5" s="1">
        <v>49</v>
      </c>
      <c r="AI5" s="2">
        <v>44</v>
      </c>
      <c r="AJ5" s="2">
        <v>48</v>
      </c>
      <c r="AK5" s="1">
        <v>49</v>
      </c>
      <c r="AL5" s="1">
        <v>46</v>
      </c>
      <c r="AM5" s="1">
        <v>45</v>
      </c>
      <c r="AN5" s="1">
        <v>49</v>
      </c>
      <c r="AO5" s="1"/>
      <c r="AP5" s="1"/>
      <c r="AQ5" s="1">
        <v>43</v>
      </c>
      <c r="AR5" s="1">
        <v>45</v>
      </c>
      <c r="AS5" s="1">
        <v>44</v>
      </c>
      <c r="AT5" s="1">
        <v>47</v>
      </c>
      <c r="AU5" s="1"/>
    </row>
    <row r="6" spans="1:47" s="22" customFormat="1" ht="13.5" customHeight="1">
      <c r="A6" s="2">
        <v>4</v>
      </c>
      <c r="B6" s="17">
        <f t="shared" si="0"/>
        <v>1337</v>
      </c>
      <c r="C6" s="18">
        <f t="shared" si="1"/>
        <v>29</v>
      </c>
      <c r="D6" s="18">
        <f t="shared" si="2"/>
        <v>721</v>
      </c>
      <c r="E6" s="18">
        <f t="shared" si="3"/>
        <v>120</v>
      </c>
      <c r="F6" s="19">
        <f t="shared" si="4"/>
        <v>841</v>
      </c>
      <c r="G6" s="40" t="s">
        <v>74</v>
      </c>
      <c r="H6" s="27" t="s">
        <v>75</v>
      </c>
      <c r="I6" s="49">
        <v>28856</v>
      </c>
      <c r="J6" s="27" t="s">
        <v>76</v>
      </c>
      <c r="K6" s="1">
        <v>48</v>
      </c>
      <c r="L6" s="2">
        <v>41</v>
      </c>
      <c r="M6" s="1"/>
      <c r="N6" s="1">
        <v>40</v>
      </c>
      <c r="O6" s="1">
        <v>47</v>
      </c>
      <c r="P6" s="1">
        <v>49</v>
      </c>
      <c r="Q6" s="1"/>
      <c r="R6" s="1"/>
      <c r="S6" s="2">
        <v>49</v>
      </c>
      <c r="T6" s="9">
        <v>47</v>
      </c>
      <c r="U6" s="1">
        <v>46</v>
      </c>
      <c r="V6" s="2">
        <v>44</v>
      </c>
      <c r="W6" s="2">
        <v>49</v>
      </c>
      <c r="X6" s="1"/>
      <c r="Y6" s="1"/>
      <c r="Z6" s="35">
        <v>46</v>
      </c>
      <c r="AA6" s="35">
        <v>48</v>
      </c>
      <c r="AB6" s="2">
        <v>45</v>
      </c>
      <c r="AC6" s="1">
        <v>47</v>
      </c>
      <c r="AD6" s="1">
        <v>46</v>
      </c>
      <c r="AE6" s="2">
        <v>42</v>
      </c>
      <c r="AF6" s="1">
        <v>41</v>
      </c>
      <c r="AG6" s="1">
        <v>46</v>
      </c>
      <c r="AH6" s="1">
        <v>46</v>
      </c>
      <c r="AI6" s="2">
        <v>45</v>
      </c>
      <c r="AJ6" s="1">
        <v>49</v>
      </c>
      <c r="AK6" s="1">
        <v>48</v>
      </c>
      <c r="AL6" s="1"/>
      <c r="AM6" s="1">
        <v>48</v>
      </c>
      <c r="AN6" s="1">
        <v>48</v>
      </c>
      <c r="AO6" s="1"/>
      <c r="AP6" s="2">
        <v>48</v>
      </c>
      <c r="AQ6" s="1">
        <v>45</v>
      </c>
      <c r="AR6" s="2">
        <v>48</v>
      </c>
      <c r="AS6" s="1">
        <v>43</v>
      </c>
      <c r="AT6" s="1">
        <v>48</v>
      </c>
      <c r="AU6" s="1"/>
    </row>
    <row r="7" spans="1:47" s="22" customFormat="1" ht="13.5" customHeight="1">
      <c r="A7" s="2">
        <v>5</v>
      </c>
      <c r="B7" s="17">
        <f t="shared" si="0"/>
        <v>519</v>
      </c>
      <c r="C7" s="18">
        <f t="shared" si="1"/>
        <v>11</v>
      </c>
      <c r="D7" s="18">
        <f t="shared" si="2"/>
        <v>519</v>
      </c>
      <c r="E7" s="18">
        <f t="shared" si="3"/>
        <v>0</v>
      </c>
      <c r="F7" s="19">
        <f t="shared" si="4"/>
        <v>519</v>
      </c>
      <c r="G7" s="40" t="s">
        <v>66</v>
      </c>
      <c r="H7" s="27" t="s">
        <v>67</v>
      </c>
      <c r="I7" s="49">
        <v>29587</v>
      </c>
      <c r="J7" s="27" t="s">
        <v>68</v>
      </c>
      <c r="K7" s="2">
        <v>46</v>
      </c>
      <c r="L7" s="2">
        <v>45</v>
      </c>
      <c r="M7" s="2">
        <v>48</v>
      </c>
      <c r="N7" s="1"/>
      <c r="O7" s="1"/>
      <c r="P7" s="1"/>
      <c r="Q7" s="1"/>
      <c r="R7" s="1"/>
      <c r="S7" s="1"/>
      <c r="T7" s="1"/>
      <c r="U7" s="1"/>
      <c r="V7" s="2"/>
      <c r="W7" s="1"/>
      <c r="X7" s="1"/>
      <c r="Y7" s="1"/>
      <c r="Z7" s="1"/>
      <c r="AA7" s="1"/>
      <c r="AB7" s="2">
        <v>46</v>
      </c>
      <c r="AC7" s="1"/>
      <c r="AD7" s="1"/>
      <c r="AE7" s="1"/>
      <c r="AF7" s="1"/>
      <c r="AG7" s="1">
        <v>47</v>
      </c>
      <c r="AH7" s="1"/>
      <c r="AI7" s="1"/>
      <c r="AJ7" s="2">
        <v>49</v>
      </c>
      <c r="AK7" s="1"/>
      <c r="AL7" s="1">
        <v>45</v>
      </c>
      <c r="AM7" s="1"/>
      <c r="AN7" s="1"/>
      <c r="AO7" s="2">
        <v>48</v>
      </c>
      <c r="AP7" s="2">
        <v>49</v>
      </c>
      <c r="AQ7" s="1"/>
      <c r="AR7" s="2">
        <v>49</v>
      </c>
      <c r="AS7" s="1">
        <v>47</v>
      </c>
      <c r="AT7" s="1"/>
      <c r="AU7" s="1"/>
    </row>
    <row r="8" spans="1:47" s="22" customFormat="1" ht="13.5" customHeight="1">
      <c r="A8" s="2">
        <v>6</v>
      </c>
      <c r="B8" s="17">
        <f t="shared" si="0"/>
        <v>488</v>
      </c>
      <c r="C8" s="18">
        <f t="shared" si="1"/>
        <v>10</v>
      </c>
      <c r="D8" s="18">
        <f t="shared" si="2"/>
        <v>488</v>
      </c>
      <c r="E8" s="18">
        <f t="shared" si="3"/>
        <v>0</v>
      </c>
      <c r="F8" s="19">
        <f t="shared" si="4"/>
        <v>488</v>
      </c>
      <c r="G8" s="41" t="s">
        <v>57</v>
      </c>
      <c r="H8" s="25" t="s">
        <v>48</v>
      </c>
      <c r="I8" s="50">
        <v>1981</v>
      </c>
      <c r="J8" s="26" t="s">
        <v>58</v>
      </c>
      <c r="K8" s="1">
        <v>50</v>
      </c>
      <c r="L8" s="1"/>
      <c r="M8" s="1"/>
      <c r="N8" s="1">
        <v>47</v>
      </c>
      <c r="O8" s="1"/>
      <c r="P8" s="1"/>
      <c r="Q8" s="2">
        <v>49</v>
      </c>
      <c r="R8" s="1"/>
      <c r="S8" s="1"/>
      <c r="T8" s="1"/>
      <c r="U8" s="1"/>
      <c r="V8" s="2">
        <v>48</v>
      </c>
      <c r="W8" s="1"/>
      <c r="X8" s="1"/>
      <c r="Y8" s="1"/>
      <c r="Z8" s="35">
        <v>49</v>
      </c>
      <c r="AA8" s="35">
        <v>49</v>
      </c>
      <c r="AB8" s="1"/>
      <c r="AC8" s="1">
        <v>48</v>
      </c>
      <c r="AD8" s="1"/>
      <c r="AE8" s="1"/>
      <c r="AF8" s="1"/>
      <c r="AG8" s="1">
        <v>50</v>
      </c>
      <c r="AH8" s="1"/>
      <c r="AI8" s="1"/>
      <c r="AJ8" s="1"/>
      <c r="AK8" s="1"/>
      <c r="AL8" s="1"/>
      <c r="AM8" s="1"/>
      <c r="AN8" s="1"/>
      <c r="AO8" s="1"/>
      <c r="AP8" s="1"/>
      <c r="AQ8" s="1">
        <v>49</v>
      </c>
      <c r="AR8" s="1"/>
      <c r="AS8" s="1"/>
      <c r="AT8" s="1">
        <v>49</v>
      </c>
      <c r="AU8" s="1"/>
    </row>
    <row r="9" spans="1:47" s="22" customFormat="1" ht="13.5" customHeight="1">
      <c r="A9" s="2">
        <v>7</v>
      </c>
      <c r="B9" s="17">
        <f t="shared" si="0"/>
        <v>454</v>
      </c>
      <c r="C9" s="18">
        <f t="shared" si="1"/>
        <v>10</v>
      </c>
      <c r="D9" s="18">
        <f t="shared" si="2"/>
        <v>454</v>
      </c>
      <c r="E9" s="18">
        <f t="shared" si="3"/>
        <v>0</v>
      </c>
      <c r="F9" s="19">
        <f t="shared" si="4"/>
        <v>454</v>
      </c>
      <c r="G9" s="42" t="s">
        <v>42</v>
      </c>
      <c r="H9" s="36" t="s">
        <v>59</v>
      </c>
      <c r="I9" s="50">
        <v>1981</v>
      </c>
      <c r="J9" s="26" t="s">
        <v>43</v>
      </c>
      <c r="K9" s="1">
        <v>47</v>
      </c>
      <c r="L9" s="1"/>
      <c r="M9" s="1">
        <v>48</v>
      </c>
      <c r="N9" s="1"/>
      <c r="O9" s="1">
        <v>46</v>
      </c>
      <c r="P9" s="1">
        <v>48</v>
      </c>
      <c r="Q9" s="1"/>
      <c r="R9" s="1"/>
      <c r="S9" s="1"/>
      <c r="T9" s="2"/>
      <c r="U9" s="2"/>
      <c r="V9" s="1">
        <v>49</v>
      </c>
      <c r="W9" s="1">
        <v>47</v>
      </c>
      <c r="X9" s="1"/>
      <c r="Y9" s="1"/>
      <c r="Z9" s="1"/>
      <c r="AA9" s="2">
        <v>48</v>
      </c>
      <c r="AB9" s="1"/>
      <c r="AC9" s="1"/>
      <c r="AD9" s="1"/>
      <c r="AE9" s="2">
        <v>44</v>
      </c>
      <c r="AF9" s="1">
        <v>32</v>
      </c>
      <c r="AG9" s="1">
        <v>45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22" customFormat="1" ht="13.5" customHeight="1">
      <c r="A10" s="2"/>
      <c r="B10" s="17"/>
      <c r="C10" s="18"/>
      <c r="D10" s="18"/>
      <c r="E10" s="18"/>
      <c r="F10" s="19"/>
      <c r="G10" s="42"/>
      <c r="H10" s="36"/>
      <c r="I10" s="52"/>
      <c r="J10" s="2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1"/>
      <c r="W10" s="1"/>
      <c r="X10" s="1"/>
      <c r="Y10" s="1"/>
      <c r="Z10" s="1"/>
      <c r="AA10" s="2"/>
      <c r="AB10" s="1"/>
      <c r="AC10" s="1"/>
      <c r="AD10" s="1"/>
      <c r="AE10" s="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22" customFormat="1" ht="13.5" customHeight="1">
      <c r="A11" s="2"/>
      <c r="B11" s="17"/>
      <c r="C11" s="18"/>
      <c r="D11" s="18"/>
      <c r="E11" s="18"/>
      <c r="F11" s="19"/>
      <c r="G11" s="42"/>
      <c r="H11" s="36"/>
      <c r="I11" s="52"/>
      <c r="J11" s="21"/>
      <c r="K11" s="1"/>
      <c r="L11" s="1"/>
      <c r="M11" s="1"/>
      <c r="N11" s="1"/>
      <c r="O11" s="1"/>
      <c r="P11" s="1"/>
      <c r="Q11" s="1"/>
      <c r="R11" s="1"/>
      <c r="S11" s="1"/>
      <c r="T11" s="2"/>
      <c r="U11" s="2"/>
      <c r="V11" s="1"/>
      <c r="W11" s="1"/>
      <c r="X11" s="1"/>
      <c r="Y11" s="1"/>
      <c r="Z11" s="1"/>
      <c r="AA11" s="2"/>
      <c r="AB11" s="1"/>
      <c r="AC11" s="1"/>
      <c r="AD11" s="1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22" customFormat="1" ht="13.5" customHeight="1">
      <c r="A12" s="2"/>
      <c r="B12" s="17">
        <f aca="true" t="shared" si="5" ref="B12:B21">SUM(K12:AU12)</f>
        <v>347</v>
      </c>
      <c r="C12" s="18">
        <f aca="true" t="shared" si="6" ref="C12:C21">COUNT(K12:AU12)</f>
        <v>7</v>
      </c>
      <c r="D12" s="18">
        <f aca="true" t="shared" si="7" ref="D12:D21"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347</v>
      </c>
      <c r="E12" s="18">
        <f aca="true" t="shared" si="8" ref="E12:E21">IF(COUNT(K12:AU12)&lt;22,IF(COUNT(K12:AU12)&gt;14,(COUNT(K12:AU12)-15),0)*20,120)</f>
        <v>0</v>
      </c>
      <c r="F12" s="19">
        <f aca="true" t="shared" si="9" ref="F12:F21">D12+E12</f>
        <v>347</v>
      </c>
      <c r="G12" s="43" t="s">
        <v>60</v>
      </c>
      <c r="H12" s="23" t="s">
        <v>61</v>
      </c>
      <c r="I12" s="51">
        <v>30317</v>
      </c>
      <c r="J12" s="23" t="s">
        <v>62</v>
      </c>
      <c r="K12" s="1"/>
      <c r="L12" s="2">
        <v>50</v>
      </c>
      <c r="M12" s="2">
        <v>49</v>
      </c>
      <c r="N12" s="1"/>
      <c r="O12" s="1"/>
      <c r="P12" s="1"/>
      <c r="Q12" s="1"/>
      <c r="R12" s="1"/>
      <c r="S12" s="1"/>
      <c r="T12" s="1"/>
      <c r="U12" s="1"/>
      <c r="V12" s="2">
        <v>49</v>
      </c>
      <c r="W12" s="1"/>
      <c r="X12" s="1"/>
      <c r="Y12" s="1">
        <v>50</v>
      </c>
      <c r="Z12" s="1"/>
      <c r="AA12" s="35">
        <v>50</v>
      </c>
      <c r="AB12" s="1"/>
      <c r="AC12" s="1"/>
      <c r="AD12" s="1"/>
      <c r="AE12" s="1"/>
      <c r="AF12" s="1">
        <v>49</v>
      </c>
      <c r="AG12" s="1"/>
      <c r="AH12" s="1"/>
      <c r="AI12" s="1"/>
      <c r="AJ12" s="1"/>
      <c r="AK12" s="1"/>
      <c r="AL12" s="1">
        <v>50</v>
      </c>
      <c r="AM12" s="1"/>
      <c r="AN12" s="1"/>
      <c r="AO12" s="1"/>
      <c r="AP12" s="1"/>
      <c r="AQ12" s="1"/>
      <c r="AR12" s="1"/>
      <c r="AS12" s="1"/>
      <c r="AT12" s="1"/>
      <c r="AU12" s="1"/>
    </row>
    <row r="13" spans="1:47" s="22" customFormat="1" ht="13.5" customHeight="1">
      <c r="A13" s="2"/>
      <c r="B13" s="17">
        <f t="shared" si="5"/>
        <v>250</v>
      </c>
      <c r="C13" s="18">
        <f t="shared" si="6"/>
        <v>5</v>
      </c>
      <c r="D13" s="18">
        <f t="shared" si="7"/>
        <v>250</v>
      </c>
      <c r="E13" s="18">
        <f t="shared" si="8"/>
        <v>0</v>
      </c>
      <c r="F13" s="19">
        <f t="shared" si="9"/>
        <v>250</v>
      </c>
      <c r="G13" s="44" t="s">
        <v>77</v>
      </c>
      <c r="H13" s="20" t="s">
        <v>47</v>
      </c>
      <c r="I13" s="53">
        <v>1981</v>
      </c>
      <c r="J13" s="24" t="s">
        <v>78</v>
      </c>
      <c r="K13" s="1"/>
      <c r="L13" s="1"/>
      <c r="M13" s="2">
        <v>50</v>
      </c>
      <c r="N13" s="1">
        <v>50</v>
      </c>
      <c r="O13" s="1"/>
      <c r="P13" s="1"/>
      <c r="Q13" s="1"/>
      <c r="R13" s="1"/>
      <c r="S13" s="1"/>
      <c r="T13" s="1"/>
      <c r="U13" s="2"/>
      <c r="V13" s="1"/>
      <c r="W13" s="1"/>
      <c r="X13" s="2"/>
      <c r="Y13" s="2">
        <v>50</v>
      </c>
      <c r="Z13" s="1"/>
      <c r="AA13" s="1"/>
      <c r="AB13" s="1"/>
      <c r="AC13" s="1"/>
      <c r="AD13" s="1"/>
      <c r="AE13" s="1"/>
      <c r="AF13" s="1">
        <v>50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v>50</v>
      </c>
      <c r="AS13" s="1"/>
      <c r="AT13" s="1"/>
      <c r="AU13" s="1"/>
    </row>
    <row r="14" spans="1:47" s="22" customFormat="1" ht="13.5" customHeight="1">
      <c r="A14" s="2"/>
      <c r="B14" s="17">
        <f t="shared" si="5"/>
        <v>247</v>
      </c>
      <c r="C14" s="18">
        <f t="shared" si="6"/>
        <v>5</v>
      </c>
      <c r="D14" s="18">
        <f t="shared" si="7"/>
        <v>247</v>
      </c>
      <c r="E14" s="18">
        <f t="shared" si="8"/>
        <v>0</v>
      </c>
      <c r="F14" s="19">
        <f t="shared" si="9"/>
        <v>247</v>
      </c>
      <c r="G14" s="43" t="s">
        <v>63</v>
      </c>
      <c r="H14" s="23" t="s">
        <v>64</v>
      </c>
      <c r="I14" s="51">
        <v>28856</v>
      </c>
      <c r="J14" s="23" t="s">
        <v>65</v>
      </c>
      <c r="K14" s="1"/>
      <c r="L14" s="2">
        <v>49</v>
      </c>
      <c r="M14" s="2"/>
      <c r="N14" s="1"/>
      <c r="O14" s="1"/>
      <c r="P14" s="2"/>
      <c r="Q14" s="1">
        <v>50</v>
      </c>
      <c r="R14" s="1"/>
      <c r="S14" s="1"/>
      <c r="T14" s="1"/>
      <c r="U14" s="1">
        <v>50</v>
      </c>
      <c r="V14" s="1"/>
      <c r="W14" s="1"/>
      <c r="X14" s="1"/>
      <c r="Y14" s="1"/>
      <c r="Z14" s="1"/>
      <c r="AA14" s="1"/>
      <c r="AB14" s="2">
        <v>48</v>
      </c>
      <c r="AC14" s="1">
        <v>50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22" customFormat="1" ht="13.5" customHeight="1">
      <c r="A15" s="2"/>
      <c r="B15" s="17">
        <f t="shared" si="5"/>
        <v>233</v>
      </c>
      <c r="C15" s="18">
        <f t="shared" si="6"/>
        <v>5</v>
      </c>
      <c r="D15" s="18">
        <f t="shared" si="7"/>
        <v>233</v>
      </c>
      <c r="E15" s="18">
        <f t="shared" si="8"/>
        <v>0</v>
      </c>
      <c r="F15" s="19">
        <f t="shared" si="9"/>
        <v>233</v>
      </c>
      <c r="G15" s="43" t="s">
        <v>69</v>
      </c>
      <c r="H15" s="23" t="s">
        <v>70</v>
      </c>
      <c r="I15" s="51">
        <v>29952</v>
      </c>
      <c r="J15" s="23" t="s">
        <v>68</v>
      </c>
      <c r="K15" s="1"/>
      <c r="L15" s="2">
        <v>43</v>
      </c>
      <c r="M15" s="2">
        <v>45</v>
      </c>
      <c r="N15" s="1"/>
      <c r="O15" s="1"/>
      <c r="P15" s="1"/>
      <c r="Q15" s="1"/>
      <c r="R15" s="1">
        <v>49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>
        <v>46</v>
      </c>
      <c r="AG15" s="1"/>
      <c r="AH15" s="1"/>
      <c r="AI15" s="1"/>
      <c r="AJ15" s="2">
        <v>50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22" customFormat="1" ht="13.5" customHeight="1">
      <c r="A16" s="2"/>
      <c r="B16" s="17">
        <f t="shared" si="5"/>
        <v>199</v>
      </c>
      <c r="C16" s="18">
        <f t="shared" si="6"/>
        <v>4</v>
      </c>
      <c r="D16" s="18">
        <f t="shared" si="7"/>
        <v>199</v>
      </c>
      <c r="E16" s="18">
        <f t="shared" si="8"/>
        <v>0</v>
      </c>
      <c r="F16" s="19">
        <f t="shared" si="9"/>
        <v>199</v>
      </c>
      <c r="G16" s="16" t="s">
        <v>81</v>
      </c>
      <c r="H16" s="16" t="s">
        <v>82</v>
      </c>
      <c r="I16" s="54">
        <v>79</v>
      </c>
      <c r="J16" s="16" t="s">
        <v>83</v>
      </c>
      <c r="K16" s="1"/>
      <c r="L16" s="1"/>
      <c r="M16" s="1"/>
      <c r="N16" s="1"/>
      <c r="O16" s="1"/>
      <c r="P16" s="1"/>
      <c r="Q16" s="1"/>
      <c r="R16" s="1"/>
      <c r="S16" s="2">
        <v>50</v>
      </c>
      <c r="T16" s="1"/>
      <c r="U16" s="1"/>
      <c r="V16" s="1"/>
      <c r="W16" s="1"/>
      <c r="X16" s="1"/>
      <c r="Y16" s="1"/>
      <c r="Z16" s="1"/>
      <c r="AA16" s="2">
        <v>50</v>
      </c>
      <c r="AB16" s="1"/>
      <c r="AC16" s="1"/>
      <c r="AD16" s="1"/>
      <c r="AE16" s="1"/>
      <c r="AF16" s="1"/>
      <c r="AG16" s="1"/>
      <c r="AH16" s="1"/>
      <c r="AI16" s="2">
        <v>49</v>
      </c>
      <c r="AJ16" s="1"/>
      <c r="AK16" s="1"/>
      <c r="AL16" s="1"/>
      <c r="AM16" s="1"/>
      <c r="AN16" s="1"/>
      <c r="AO16" s="1"/>
      <c r="AP16" s="1"/>
      <c r="AQ16" s="1">
        <v>50</v>
      </c>
      <c r="AR16" s="1"/>
      <c r="AS16" s="1"/>
      <c r="AT16" s="1"/>
      <c r="AU16" s="1"/>
    </row>
    <row r="17" spans="1:47" s="22" customFormat="1" ht="13.5" customHeight="1">
      <c r="A17" s="2"/>
      <c r="B17" s="17">
        <f t="shared" si="5"/>
        <v>199</v>
      </c>
      <c r="C17" s="18">
        <f t="shared" si="6"/>
        <v>4</v>
      </c>
      <c r="D17" s="18">
        <f t="shared" si="7"/>
        <v>199</v>
      </c>
      <c r="E17" s="18">
        <f t="shared" si="8"/>
        <v>0</v>
      </c>
      <c r="F17" s="19">
        <f t="shared" si="9"/>
        <v>199</v>
      </c>
      <c r="G17" s="45" t="s">
        <v>85</v>
      </c>
      <c r="H17" s="3" t="s">
        <v>86</v>
      </c>
      <c r="I17" s="55">
        <v>1981</v>
      </c>
      <c r="J17" s="33" t="s">
        <v>84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2"/>
      <c r="X17" s="30"/>
      <c r="Y17" s="31"/>
      <c r="Z17" s="34">
        <v>50</v>
      </c>
      <c r="AA17" s="30"/>
      <c r="AB17" s="30">
        <v>49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2">
        <v>50</v>
      </c>
      <c r="AS17" s="30">
        <v>50</v>
      </c>
      <c r="AT17" s="30"/>
      <c r="AU17" s="1"/>
    </row>
    <row r="18" spans="1:47" s="22" customFormat="1" ht="13.5" customHeight="1">
      <c r="A18" s="2"/>
      <c r="B18" s="17">
        <f t="shared" si="5"/>
        <v>198</v>
      </c>
      <c r="C18" s="18">
        <f t="shared" si="6"/>
        <v>4</v>
      </c>
      <c r="D18" s="18">
        <f t="shared" si="7"/>
        <v>198</v>
      </c>
      <c r="E18" s="18">
        <f t="shared" si="8"/>
        <v>0</v>
      </c>
      <c r="F18" s="19">
        <f t="shared" si="9"/>
        <v>198</v>
      </c>
      <c r="G18" s="45" t="s">
        <v>87</v>
      </c>
      <c r="H18" s="3" t="s">
        <v>88</v>
      </c>
      <c r="I18" s="55">
        <v>1979</v>
      </c>
      <c r="J18" s="33" t="s">
        <v>89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7"/>
      <c r="AB18" s="31">
        <v>50</v>
      </c>
      <c r="AC18" s="29"/>
      <c r="AD18" s="29"/>
      <c r="AE18" s="29"/>
      <c r="AF18" s="29"/>
      <c r="AG18" s="29"/>
      <c r="AH18" s="29"/>
      <c r="AI18" s="31">
        <v>50</v>
      </c>
      <c r="AJ18" s="29"/>
      <c r="AK18" s="29"/>
      <c r="AL18" s="29">
        <v>49</v>
      </c>
      <c r="AM18" s="29"/>
      <c r="AN18" s="29"/>
      <c r="AO18" s="29"/>
      <c r="AP18" s="29"/>
      <c r="AQ18" s="29"/>
      <c r="AR18" s="29"/>
      <c r="AS18" s="29">
        <v>49</v>
      </c>
      <c r="AT18" s="29"/>
      <c r="AU18" s="1"/>
    </row>
    <row r="19" spans="1:47" s="22" customFormat="1" ht="13.5" customHeight="1">
      <c r="A19" s="2"/>
      <c r="B19" s="17">
        <f t="shared" si="5"/>
        <v>184</v>
      </c>
      <c r="C19" s="18">
        <f t="shared" si="6"/>
        <v>4</v>
      </c>
      <c r="D19" s="18">
        <f t="shared" si="7"/>
        <v>184</v>
      </c>
      <c r="E19" s="18">
        <f t="shared" si="8"/>
        <v>0</v>
      </c>
      <c r="F19" s="19">
        <f t="shared" si="9"/>
        <v>184</v>
      </c>
      <c r="G19" s="45" t="s">
        <v>90</v>
      </c>
      <c r="H19" s="3" t="s">
        <v>91</v>
      </c>
      <c r="I19" s="55">
        <v>1983</v>
      </c>
      <c r="J19" s="33" t="s">
        <v>92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>
        <v>40</v>
      </c>
      <c r="AG19" s="29"/>
      <c r="AH19" s="29"/>
      <c r="AI19" s="29"/>
      <c r="AJ19" s="29"/>
      <c r="AK19" s="29"/>
      <c r="AL19" s="29"/>
      <c r="AM19" s="29">
        <v>47</v>
      </c>
      <c r="AN19" s="29"/>
      <c r="AO19" s="29"/>
      <c r="AP19" s="29">
        <v>49</v>
      </c>
      <c r="AQ19" s="29"/>
      <c r="AR19" s="29">
        <v>48</v>
      </c>
      <c r="AS19" s="29"/>
      <c r="AT19" s="29"/>
      <c r="AU19" s="1"/>
    </row>
    <row r="20" spans="1:47" s="22" customFormat="1" ht="13.5" customHeight="1">
      <c r="A20" s="2"/>
      <c r="B20" s="17">
        <f t="shared" si="5"/>
        <v>183</v>
      </c>
      <c r="C20" s="18">
        <f t="shared" si="6"/>
        <v>4</v>
      </c>
      <c r="D20" s="18">
        <f t="shared" si="7"/>
        <v>183</v>
      </c>
      <c r="E20" s="18">
        <f t="shared" si="8"/>
        <v>0</v>
      </c>
      <c r="F20" s="19">
        <f t="shared" si="9"/>
        <v>183</v>
      </c>
      <c r="G20" s="38" t="s">
        <v>94</v>
      </c>
      <c r="H20" s="38" t="s">
        <v>95</v>
      </c>
      <c r="I20" s="56">
        <v>1981</v>
      </c>
      <c r="J20" s="38" t="s">
        <v>93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>
        <v>47</v>
      </c>
      <c r="AJ20" s="29">
        <v>47</v>
      </c>
      <c r="AK20" s="29"/>
      <c r="AL20" s="29">
        <v>44</v>
      </c>
      <c r="AM20" s="29"/>
      <c r="AN20" s="29"/>
      <c r="AO20" s="29"/>
      <c r="AP20" s="29"/>
      <c r="AQ20" s="29"/>
      <c r="AR20" s="29"/>
      <c r="AS20" s="29">
        <v>45</v>
      </c>
      <c r="AT20" s="29"/>
      <c r="AU20" s="1"/>
    </row>
    <row r="21" spans="1:47" s="22" customFormat="1" ht="13.5" customHeight="1">
      <c r="A21" s="2"/>
      <c r="B21" s="17">
        <f t="shared" si="5"/>
        <v>173</v>
      </c>
      <c r="C21" s="18">
        <f t="shared" si="6"/>
        <v>4</v>
      </c>
      <c r="D21" s="18">
        <f t="shared" si="7"/>
        <v>173</v>
      </c>
      <c r="E21" s="18">
        <f t="shared" si="8"/>
        <v>0</v>
      </c>
      <c r="F21" s="19">
        <f t="shared" si="9"/>
        <v>173</v>
      </c>
      <c r="G21" s="44" t="s">
        <v>57</v>
      </c>
      <c r="H21" s="20" t="s">
        <v>80</v>
      </c>
      <c r="I21" s="53">
        <v>1982</v>
      </c>
      <c r="J21" s="24" t="s">
        <v>79</v>
      </c>
      <c r="K21" s="1"/>
      <c r="L21" s="1">
        <v>49</v>
      </c>
      <c r="M21" s="2">
        <v>44</v>
      </c>
      <c r="N21" s="1"/>
      <c r="O21" s="1"/>
      <c r="P21" s="2"/>
      <c r="Q21" s="2"/>
      <c r="R21" s="1">
        <v>41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v>39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</sheetData>
  <sheetProtection/>
  <autoFilter ref="A2:AU2"/>
  <mergeCells count="1">
    <mergeCell ref="A1:J1"/>
  </mergeCells>
  <hyperlinks>
    <hyperlink ref="G4" r:id="rId1" display="http://my1.raceresult.com/details/?sl=6.13455.de.2.Ergebnislisten%7CZieleinlaufliste&amp;pp=852"/>
    <hyperlink ref="G5" r:id="rId2" display="http://my1.raceresult.com/details/?sl=6.13455.de.2.Ergebnislisten%7CZieleinlaufliste&amp;pp=863"/>
    <hyperlink ref="G8" r:id="rId3" display="http://my1.raceresult.com/details/?sl=6.13455.de.1.Ergebnislisten%7CZieleinlaufliste&amp;pp=677"/>
    <hyperlink ref="G9" r:id="rId4" display="http://my1.raceresult.com/details/?sl=6.13455.de.1.Ergebnislisten%7CZieleinlaufliste&amp;pp=521"/>
    <hyperlink ref="H17" r:id="rId5" display="http://my1.raceresult.com/details/results.php?sl=6.15200.de.8.Ergebnislisten%7CZieleinlaufliste&amp;pp=167"/>
    <hyperlink ref="G18" r:id="rId6" display="http://my2.raceresult.com/details/results.php?sl=6.13724.de.8.Ergebnislisten%7CZieleinlaufliste&amp;pp=71"/>
    <hyperlink ref="G19" r:id="rId7" display="http://my4.raceresult.com/details/results.php?sl=6.13721.de.9.Ergebnislisten%7CERGEBNISLISTE&amp;pp=13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9"/>
  <headerFooter alignWithMargins="0">
    <oddHeader>&amp;L&amp;"Arial,Fett"Rur-Eifel-Volkslauf Cup 2010; Wertung: &amp;A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2012-06-02T07:32:51Z</cp:lastPrinted>
  <dcterms:created xsi:type="dcterms:W3CDTF">2011-12-15T20:39:20Z</dcterms:created>
  <dcterms:modified xsi:type="dcterms:W3CDTF">2013-12-09T11:38:32Z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