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45 (2012)" sheetId="1" r:id="rId1"/>
  </sheets>
  <definedNames>
    <definedName name="_xlnm._FilterDatabase" localSheetId="0" hidden="1">'W45 (2012)'!$A$2:$AU$2</definedName>
    <definedName name="_xlnm.Print_Titles" localSheetId="0">'W45 (2012)'!$2:$2</definedName>
  </definedNames>
  <calcPr fullCalcOnLoad="1"/>
</workbook>
</file>

<file path=xl/sharedStrings.xml><?xml version="1.0" encoding="utf-8"?>
<sst xmlns="http://schemas.openxmlformats.org/spreadsheetml/2006/main" count="129" uniqueCount="122">
  <si>
    <t xml:space="preserve">  Jülich</t>
  </si>
  <si>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</si>
  <si>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</si>
  <si>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</si>
  <si>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</si>
  <si>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</si>
  <si>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</si>
  <si>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</si>
  <si>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</si>
  <si>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</si>
  <si>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</si>
  <si>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</si>
  <si>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</si>
  <si>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</si>
  <si>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</si>
  <si>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</si>
  <si>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</si>
  <si>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</si>
  <si>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</si>
  <si>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</si>
  <si>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</si>
  <si>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</si>
  <si>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</si>
  <si>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</si>
  <si>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</si>
  <si>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</si>
  <si>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</si>
  <si>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</si>
  <si>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</si>
  <si>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</si>
  <si>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</si>
  <si>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</si>
  <si>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</si>
  <si>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</si>
  <si>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</si>
  <si>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</si>
  <si>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</si>
  <si>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</si>
  <si>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</si>
  <si>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</si>
  <si>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</si>
  <si>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</si>
  <si>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</si>
  <si>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Cerfontaine</t>
  </si>
  <si>
    <t>LAC Mausbach</t>
  </si>
  <si>
    <t xml:space="preserve"> Andrea</t>
  </si>
  <si>
    <t xml:space="preserve"> Claudia</t>
  </si>
  <si>
    <t xml:space="preserve"> Birgit</t>
  </si>
  <si>
    <t>Dohr</t>
  </si>
  <si>
    <t>Lauftreff Inde Hahn</t>
  </si>
  <si>
    <t>Gebauer</t>
  </si>
  <si>
    <t xml:space="preserve"> Petra</t>
  </si>
  <si>
    <t>Marathon-Club Eschweiler</t>
  </si>
  <si>
    <t>SV Germania Dürwiß</t>
  </si>
  <si>
    <t>Saar</t>
  </si>
  <si>
    <t>LG Mützenich</t>
  </si>
  <si>
    <t xml:space="preserve"> Monika</t>
  </si>
  <si>
    <t>Aachener Engel</t>
  </si>
  <si>
    <t>SV Roland rollesbroich</t>
  </si>
  <si>
    <t>SC Komet Steckenborn</t>
  </si>
  <si>
    <t>Seniorinnen W45: 45 bis 49 Jahre alt  (Jg. 1964 bis 1968)</t>
  </si>
  <si>
    <t>Ellinghoven-Krüger</t>
  </si>
  <si>
    <t xml:space="preserve"> Gabi</t>
  </si>
  <si>
    <t xml:space="preserve"> Anita</t>
  </si>
  <si>
    <t xml:space="preserve"> Vera</t>
  </si>
  <si>
    <t>Tribbels</t>
  </si>
  <si>
    <t xml:space="preserve"> Marina</t>
  </si>
  <si>
    <t>DJK Jung Siegfried Herzogenrath</t>
  </si>
  <si>
    <t xml:space="preserve"> Bärbel</t>
  </si>
  <si>
    <t>Kommer-Ritzka</t>
  </si>
  <si>
    <t>CYGON</t>
  </si>
  <si>
    <t>SUSANN</t>
  </si>
  <si>
    <t>VFR UNTERBRUCH LG</t>
  </si>
  <si>
    <t>SUSANNE</t>
  </si>
  <si>
    <t>STEFFENS</t>
  </si>
  <si>
    <t>MARINA</t>
  </si>
  <si>
    <t>LG MÜTZENICH</t>
  </si>
  <si>
    <t>WAUTER</t>
  </si>
  <si>
    <t>SCHWAN</t>
  </si>
  <si>
    <t>CLAUDIA</t>
  </si>
  <si>
    <t>GERMANIA EICHERSCHEID</t>
  </si>
  <si>
    <t>KUCKERTZ</t>
  </si>
  <si>
    <t>NICOLA</t>
  </si>
  <si>
    <t>TV OBERMAUBACH</t>
  </si>
  <si>
    <t>März</t>
  </si>
  <si>
    <t xml:space="preserve"> Rita</t>
  </si>
  <si>
    <t>Kranz</t>
  </si>
  <si>
    <t>DJK Elmar Kohlscheid</t>
  </si>
  <si>
    <t>Rau</t>
  </si>
  <si>
    <t>TV Huchem-Stammeln</t>
  </si>
  <si>
    <t>Hader</t>
  </si>
  <si>
    <t xml:space="preserve"> Maria</t>
  </si>
  <si>
    <t>Sandra</t>
  </si>
  <si>
    <t>Karen</t>
  </si>
  <si>
    <t>KEMPER</t>
  </si>
  <si>
    <t>LISA</t>
  </si>
  <si>
    <t>Alertz</t>
  </si>
  <si>
    <t>regio iT</t>
  </si>
  <si>
    <t>SV Germania Eicherscheid</t>
  </si>
  <si>
    <t>Jacobs</t>
  </si>
  <si>
    <t xml:space="preserve"> Sabine</t>
  </si>
  <si>
    <t>1964</t>
  </si>
  <si>
    <t>Nießen</t>
  </si>
  <si>
    <t xml:space="preserve"> Ruth</t>
  </si>
  <si>
    <t>1965</t>
  </si>
  <si>
    <t>Doris</t>
  </si>
  <si>
    <t>Elke</t>
  </si>
  <si>
    <t>Farry</t>
  </si>
  <si>
    <t>STAP</t>
  </si>
  <si>
    <t>Noll</t>
  </si>
  <si>
    <t>Roswitha</t>
  </si>
  <si>
    <t>Hamich Runners e.V.</t>
  </si>
  <si>
    <t>Hendle</t>
  </si>
  <si>
    <t>Dürner Service Betriebe</t>
  </si>
  <si>
    <t>Arnoldsweiler TV</t>
  </si>
  <si>
    <t>Wunderlich</t>
  </si>
  <si>
    <t>Hiltrud</t>
  </si>
  <si>
    <t>Winz</t>
  </si>
  <si>
    <t>Gerards</t>
  </si>
  <si>
    <t>TEAM Holz-Konzepte</t>
  </si>
  <si>
    <t>Telemann</t>
  </si>
  <si>
    <t>LT Alsdorf-Ost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</si>
</sst>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38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10"/>
      <name val="Arial Black"/>
      <family val="2"/>
    </font>
    <font>
      <b/>
      <sz val="11"/>
      <color indexed="10"/>
      <name val="Arial Black"/>
      <family val="2"/>
    </font>
    <font>
      <sz val="8"/>
      <name val="Tahoma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0"/>
      <name val="Segoe UI"/>
      <family val="0"/>
    </font>
    <font>
      <sz val="9"/>
      <color indexed="8"/>
      <name val="Calibri"/>
      <family val="2"/>
    </font>
    <font>
      <sz val="10"/>
      <color indexed="63"/>
      <name val="Verdana"/>
      <family val="2"/>
    </font>
    <font>
      <sz val="11.25"/>
      <color indexed="8"/>
      <name val="Calibri"/>
      <family val="0"/>
    </font>
    <font>
      <u val="single"/>
      <sz val="10"/>
      <name val="Arial"/>
      <family val="0"/>
    </font>
    <font>
      <b/>
      <sz val="10"/>
      <name val="Segoe UI"/>
      <family val="2"/>
    </font>
    <font>
      <sz val="11"/>
      <name val="Times New Roman"/>
      <family val="1"/>
    </font>
    <font>
      <sz val="8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2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49" fontId="29" fillId="0" borderId="10" xfId="0" applyNumberFormat="1" applyFont="1" applyFill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textRotation="180"/>
    </xf>
    <xf numFmtId="164" fontId="18" fillId="0" borderId="10" xfId="0" applyNumberFormat="1" applyFont="1" applyFill="1" applyBorder="1" applyAlignment="1">
      <alignment horizontal="center" vertical="center" textRotation="180"/>
    </xf>
    <xf numFmtId="0" fontId="18" fillId="0" borderId="10" xfId="0" applyNumberFormat="1" applyFont="1" applyFill="1" applyBorder="1" applyAlignment="1">
      <alignment horizontal="center" vertical="center" textRotation="180"/>
    </xf>
    <xf numFmtId="0" fontId="19" fillId="0" borderId="10" xfId="0" applyFont="1" applyFill="1" applyBorder="1" applyAlignment="1">
      <alignment horizontal="center" vertical="center" textRotation="180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6" fillId="0" borderId="10" xfId="0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/>
      <protection locked="0"/>
    </xf>
    <xf numFmtId="0" fontId="28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0" fillId="0" borderId="10" xfId="0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NumberFormat="1" applyBorder="1" applyAlignment="1" quotePrefix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wrapText="1"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 vertical="center"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2" fillId="24" borderId="10" xfId="0" applyFont="1" applyFill="1" applyBorder="1" applyAlignment="1">
      <alignment wrapText="1"/>
    </xf>
    <xf numFmtId="0" fontId="33" fillId="24" borderId="10" xfId="0" applyFont="1" applyFill="1" applyBorder="1" applyAlignment="1">
      <alignment horizontal="left" wrapText="1" indent="2"/>
    </xf>
    <xf numFmtId="0" fontId="34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0" fontId="2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0" xfId="0" applyNumberFormat="1" applyBorder="1" applyAlignment="1" quotePrefix="1">
      <alignment/>
    </xf>
    <xf numFmtId="0" fontId="33" fillId="24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9" fontId="29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 applyProtection="1">
      <alignment/>
      <protection locked="0"/>
    </xf>
    <xf numFmtId="0" fontId="27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18" fillId="0" borderId="10" xfId="0" applyFont="1" applyFill="1" applyBorder="1" applyAlignment="1">
      <alignment horizontal="left" wrapText="1"/>
    </xf>
    <xf numFmtId="165" fontId="26" fillId="0" borderId="10" xfId="0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0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 quotePrefix="1">
      <alignment horizontal="left"/>
    </xf>
    <xf numFmtId="0" fontId="32" fillId="24" borderId="10" xfId="0" applyFont="1" applyFill="1" applyBorder="1" applyAlignment="1">
      <alignment horizontal="left" wrapText="1"/>
    </xf>
    <xf numFmtId="0" fontId="33" fillId="24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49" fontId="29" fillId="0" borderId="13" xfId="0" applyNumberFormat="1" applyFont="1" applyFill="1" applyBorder="1" applyAlignment="1">
      <alignment horizontal="left" vertical="top" wrapText="1"/>
    </xf>
    <xf numFmtId="0" fontId="0" fillId="24" borderId="13" xfId="0" applyFill="1" applyBorder="1" applyAlignment="1">
      <alignment horizontal="left" wrapText="1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3" xfId="0" applyNumberFormat="1" applyFill="1" applyBorder="1" applyAlignment="1" applyProtection="1">
      <alignment horizontal="left"/>
      <protection locked="0"/>
    </xf>
    <xf numFmtId="0" fontId="27" fillId="0" borderId="13" xfId="0" applyFont="1" applyFill="1" applyBorder="1" applyAlignment="1">
      <alignment horizontal="left"/>
    </xf>
    <xf numFmtId="0" fontId="0" fillId="24" borderId="13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35" fillId="0" borderId="10" xfId="0" applyFont="1" applyBorder="1" applyAlignment="1">
      <alignment horizontal="right" wrapText="1"/>
    </xf>
    <xf numFmtId="0" fontId="35" fillId="0" borderId="10" xfId="0" applyFont="1" applyBorder="1" applyAlignment="1">
      <alignment wrapText="1"/>
    </xf>
    <xf numFmtId="0" fontId="35" fillId="0" borderId="13" xfId="0" applyFont="1" applyBorder="1" applyAlignment="1">
      <alignment horizontal="right" wrapText="1"/>
    </xf>
    <xf numFmtId="0" fontId="3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18" fillId="0" borderId="10" xfId="0" applyNumberFormat="1" applyFont="1" applyFill="1" applyBorder="1" applyAlignment="1" applyProtection="1">
      <alignment/>
      <protection locked="0"/>
    </xf>
    <xf numFmtId="0" fontId="0" fillId="0" borderId="13" xfId="0" applyBorder="1" applyAlignment="1">
      <alignment horizontal="left"/>
    </xf>
    <xf numFmtId="0" fontId="0" fillId="0" borderId="13" xfId="0" applyFont="1" applyFill="1" applyBorder="1" applyAlignment="1">
      <alignment wrapText="1"/>
    </xf>
    <xf numFmtId="0" fontId="0" fillId="0" borderId="10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18" fillId="0" borderId="10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Border="1" applyAlignment="1" applyProtection="1">
      <alignment/>
      <protection locked="0"/>
    </xf>
    <xf numFmtId="49" fontId="0" fillId="0" borderId="10" xfId="0" applyNumberFormat="1" applyFont="1" applyFill="1" applyBorder="1" applyAlignment="1">
      <alignment horizontal="left"/>
    </xf>
    <xf numFmtId="0" fontId="18" fillId="0" borderId="12" xfId="0" applyFont="1" applyFill="1" applyBorder="1" applyAlignment="1">
      <alignment vertical="center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152400</xdr:colOff>
      <xdr:row>72</xdr:row>
      <xdr:rowOff>104775</xdr:rowOff>
    </xdr:to>
    <xdr:pic>
      <xdr:nvPicPr>
        <xdr:cNvPr id="1" name="Picture 4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35826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152400</xdr:colOff>
      <xdr:row>72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35826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152400</xdr:colOff>
      <xdr:row>72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35826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152400</xdr:colOff>
      <xdr:row>113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526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152400</xdr:colOff>
      <xdr:row>72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35826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152400</xdr:colOff>
      <xdr:row>72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35826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152400</xdr:colOff>
      <xdr:row>113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526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152400</xdr:colOff>
      <xdr:row>61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696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152400</xdr:colOff>
      <xdr:row>72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35826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152400</xdr:colOff>
      <xdr:row>113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526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152400</xdr:colOff>
      <xdr:row>113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526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152400</xdr:colOff>
      <xdr:row>113</xdr:row>
      <xdr:rowOff>104775</xdr:rowOff>
    </xdr:to>
    <xdr:pic>
      <xdr:nvPicPr>
        <xdr:cNvPr id="12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526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72</xdr:row>
      <xdr:rowOff>0</xdr:rowOff>
    </xdr:from>
    <xdr:to>
      <xdr:col>6</xdr:col>
      <xdr:colOff>104775</xdr:colOff>
      <xdr:row>72</xdr:row>
      <xdr:rowOff>104775</xdr:rowOff>
    </xdr:to>
    <xdr:pic>
      <xdr:nvPicPr>
        <xdr:cNvPr id="13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35826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152400</xdr:colOff>
      <xdr:row>113</xdr:row>
      <xdr:rowOff>104775</xdr:rowOff>
    </xdr:to>
    <xdr:pic>
      <xdr:nvPicPr>
        <xdr:cNvPr id="14" name="Picture 6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05263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?sl=6.13455.de.1.Ergebnislisten%7CZieleinlaufliste&amp;pp=522" TargetMode="External" /><Relationship Id="rId2" Type="http://schemas.openxmlformats.org/officeDocument/2006/relationships/hyperlink" Target="http://my1.raceresult.com/details/?sl=6.13455.de.1.Ergebnislisten%7CZieleinlaufliste&amp;pp=505" TargetMode="External" /><Relationship Id="rId3" Type="http://schemas.openxmlformats.org/officeDocument/2006/relationships/hyperlink" Target="http://my1.raceresult.com/details/?sl=6.13455.de.1.Ergebnislisten%7CZieleinlaufliste&amp;pp=971" TargetMode="External" /><Relationship Id="rId4" Type="http://schemas.openxmlformats.org/officeDocument/2006/relationships/hyperlink" Target="http://my1.raceresult.com/details/?sl=6.13455.de.1.Ergebnislisten%7CZieleinlaufliste&amp;pp=204" TargetMode="External" /><Relationship Id="rId5" Type="http://schemas.openxmlformats.org/officeDocument/2006/relationships/hyperlink" Target="http://my1.raceresult.com/details/?sl=6.13455.de.1.Ergebnislisten%7CZieleinlaufliste&amp;pp=633" TargetMode="External" /><Relationship Id="rId6" Type="http://schemas.openxmlformats.org/officeDocument/2006/relationships/hyperlink" Target="http://my1.raceresult.com/details/?sl=6.13455.de.1.Ergebnislisten%7CZieleinlaufliste&amp;pp=707" TargetMode="External" /><Relationship Id="rId7" Type="http://schemas.openxmlformats.org/officeDocument/2006/relationships/hyperlink" Target="http://my1.raceresult.com/details/?sl=6.13455.de.2.Ergebnislisten%7CZieleinlaufliste&amp;pp=886" TargetMode="External" /><Relationship Id="rId8" Type="http://schemas.openxmlformats.org/officeDocument/2006/relationships/hyperlink" Target="http://my3.raceresult.com/details/results.php?sl=6.11549.de.7.Internet%7C07%20Zieleinlaufliste&amp;pp=1097" TargetMode="External" /><Relationship Id="rId9" Type="http://schemas.openxmlformats.org/officeDocument/2006/relationships/hyperlink" Target="http://my1.raceresult.com/details/results.php?sl=6.14439.de.1.Ergebnislisten%7CZieleinlaufliste&amp;pp=749" TargetMode="External" /><Relationship Id="rId10" Type="http://schemas.openxmlformats.org/officeDocument/2006/relationships/hyperlink" Target="http://my1.raceresult.com/details/results.php?sl=6.14439.de.1.Ergebnislisten%7CZieleinlaufliste&amp;pp=272" TargetMode="External" /><Relationship Id="rId11" Type="http://schemas.openxmlformats.org/officeDocument/2006/relationships/hyperlink" Target="http://my4.raceresult.com/details/results.php?sl=6.13721.de.9.Ergebnislisten%7CERGEBNISLISTE&amp;pp=764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118"/>
  <sheetViews>
    <sheetView showGridLines="0" tabSelected="1" zoomScalePageLayoutView="0" workbookViewId="0" topLeftCell="A1">
      <pane ySplit="2" topLeftCell="BM105" activePane="bottomLeft" state="frozen"/>
      <selection pane="topLeft" activeCell="A1" sqref="A1"/>
      <selection pane="bottomLeft" activeCell="A32" sqref="A32:IV129"/>
    </sheetView>
  </sheetViews>
  <sheetFormatPr defaultColWidth="11.421875" defaultRowHeight="12.75"/>
  <cols>
    <col min="1" max="1" width="4.28125" style="6" customWidth="1"/>
    <col min="2" max="2" width="4.7109375" style="7" customWidth="1"/>
    <col min="3" max="3" width="3.421875" style="7" customWidth="1"/>
    <col min="4" max="5" width="4.7109375" style="7" customWidth="1"/>
    <col min="6" max="6" width="4.7109375" style="8" customWidth="1"/>
    <col min="7" max="7" width="12.140625" style="65" customWidth="1"/>
    <col min="8" max="8" width="8.7109375" style="65" customWidth="1"/>
    <col min="9" max="9" width="4.7109375" style="84" customWidth="1"/>
    <col min="10" max="10" width="4.7109375" style="3" customWidth="1"/>
    <col min="11" max="46" width="2.7109375" style="3" customWidth="1"/>
    <col min="47" max="47" width="3.00390625" style="3" bestFit="1" customWidth="1"/>
    <col min="48" max="16384" width="11.421875" style="3" customWidth="1"/>
  </cols>
  <sheetData>
    <row r="1" spans="1:47" s="5" customFormat="1" ht="18.75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s="23" customFormat="1" ht="105.75" customHeight="1">
      <c r="A2" s="17" t="s">
        <v>42</v>
      </c>
      <c r="B2" s="18" t="s">
        <v>41</v>
      </c>
      <c r="C2" s="19" t="s">
        <v>40</v>
      </c>
      <c r="D2" s="19" t="s">
        <v>39</v>
      </c>
      <c r="E2" s="19" t="s">
        <v>38</v>
      </c>
      <c r="F2" s="20" t="s">
        <v>37</v>
      </c>
      <c r="G2" s="2" t="s">
        <v>36</v>
      </c>
      <c r="H2" s="2" t="s">
        <v>35</v>
      </c>
      <c r="I2" s="21" t="s">
        <v>34</v>
      </c>
      <c r="J2" s="21" t="s">
        <v>33</v>
      </c>
      <c r="K2" s="22" t="s">
        <v>32</v>
      </c>
      <c r="L2" s="22" t="s">
        <v>30</v>
      </c>
      <c r="M2" s="22" t="s">
        <v>29</v>
      </c>
      <c r="N2" s="22" t="s">
        <v>31</v>
      </c>
      <c r="O2" s="22" t="s">
        <v>28</v>
      </c>
      <c r="P2" s="22" t="s">
        <v>27</v>
      </c>
      <c r="Q2" s="22" t="s">
        <v>26</v>
      </c>
      <c r="R2" s="22" t="s">
        <v>57</v>
      </c>
      <c r="S2" s="22" t="s">
        <v>25</v>
      </c>
      <c r="T2" s="22" t="s">
        <v>24</v>
      </c>
      <c r="U2" s="22" t="s">
        <v>21</v>
      </c>
      <c r="V2" s="22" t="s">
        <v>23</v>
      </c>
      <c r="W2" s="22" t="s">
        <v>22</v>
      </c>
      <c r="X2" s="22" t="s">
        <v>58</v>
      </c>
      <c r="Y2" s="22" t="s">
        <v>20</v>
      </c>
      <c r="Z2" s="22" t="s">
        <v>18</v>
      </c>
      <c r="AA2" s="22" t="s">
        <v>17</v>
      </c>
      <c r="AB2" s="22" t="s">
        <v>16</v>
      </c>
      <c r="AC2" s="22" t="s">
        <v>19</v>
      </c>
      <c r="AD2" s="22" t="s">
        <v>15</v>
      </c>
      <c r="AE2" s="22" t="s">
        <v>14</v>
      </c>
      <c r="AF2" s="22" t="s">
        <v>13</v>
      </c>
      <c r="AG2" s="22" t="s">
        <v>12</v>
      </c>
      <c r="AH2" s="22" t="s">
        <v>11</v>
      </c>
      <c r="AI2" s="22" t="s">
        <v>9</v>
      </c>
      <c r="AJ2" s="22" t="s">
        <v>10</v>
      </c>
      <c r="AK2" s="22" t="s">
        <v>8</v>
      </c>
      <c r="AL2" s="22" t="s">
        <v>7</v>
      </c>
      <c r="AM2" s="22" t="s">
        <v>6</v>
      </c>
      <c r="AN2" s="22" t="s">
        <v>5</v>
      </c>
      <c r="AO2" s="22" t="s">
        <v>4</v>
      </c>
      <c r="AP2" s="22" t="s">
        <v>3</v>
      </c>
      <c r="AQ2" s="22" t="s">
        <v>59</v>
      </c>
      <c r="AR2" s="22" t="s">
        <v>2</v>
      </c>
      <c r="AS2" s="22" t="s">
        <v>1</v>
      </c>
      <c r="AT2" s="22" t="s">
        <v>0</v>
      </c>
      <c r="AU2" s="22"/>
    </row>
    <row r="3" spans="1:47" s="23" customFormat="1" ht="13.5" customHeight="1">
      <c r="A3" s="2">
        <v>1</v>
      </c>
      <c r="B3" s="24">
        <f aca="true" t="shared" si="0" ref="B3:B9">SUM(K3:AU3)</f>
        <v>1027</v>
      </c>
      <c r="C3" s="25">
        <f aca="true" t="shared" si="1" ref="C3:C9">COUNT(K3:AU3)</f>
        <v>21</v>
      </c>
      <c r="D3" s="25">
        <f aca="true" t="shared" si="2" ref="D3:D9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741</v>
      </c>
      <c r="E3" s="25">
        <f aca="true" t="shared" si="3" ref="E3:E9">IF(COUNT(K3:AU3)&lt;22,IF(COUNT(K3:AU3)&gt;14,(COUNT(K3:AU3)-15),0)*20,120)</f>
        <v>120</v>
      </c>
      <c r="F3" s="26">
        <f aca="true" t="shared" si="4" ref="F3:F9">D3+E3</f>
        <v>861</v>
      </c>
      <c r="G3" s="60" t="s">
        <v>96</v>
      </c>
      <c r="H3" s="60" t="s">
        <v>56</v>
      </c>
      <c r="I3" s="79">
        <v>1967</v>
      </c>
      <c r="J3" s="31" t="s">
        <v>97</v>
      </c>
      <c r="K3" s="32"/>
      <c r="L3" s="32"/>
      <c r="M3" s="32"/>
      <c r="N3" s="1"/>
      <c r="O3" s="32"/>
      <c r="P3" s="32">
        <v>48</v>
      </c>
      <c r="Q3" s="32"/>
      <c r="R3" s="32">
        <v>48</v>
      </c>
      <c r="S3" s="33">
        <v>50</v>
      </c>
      <c r="T3" s="33">
        <v>50</v>
      </c>
      <c r="U3" s="32"/>
      <c r="V3" s="32">
        <v>48</v>
      </c>
      <c r="W3" s="32"/>
      <c r="X3" s="32"/>
      <c r="Y3" s="33">
        <v>49</v>
      </c>
      <c r="Z3" s="33">
        <v>50</v>
      </c>
      <c r="AA3" s="32">
        <v>50</v>
      </c>
      <c r="AB3" s="32"/>
      <c r="AC3" s="32"/>
      <c r="AD3" s="32">
        <v>50</v>
      </c>
      <c r="AE3" s="33">
        <v>48</v>
      </c>
      <c r="AF3" s="32">
        <v>46</v>
      </c>
      <c r="AG3" s="32">
        <v>50</v>
      </c>
      <c r="AH3" s="33">
        <v>50</v>
      </c>
      <c r="AI3" s="32">
        <v>50</v>
      </c>
      <c r="AJ3" s="32">
        <v>50</v>
      </c>
      <c r="AK3" s="32"/>
      <c r="AL3" s="32">
        <v>48</v>
      </c>
      <c r="AM3" s="32">
        <v>48</v>
      </c>
      <c r="AN3" s="32"/>
      <c r="AO3" s="32"/>
      <c r="AP3" s="32">
        <v>49</v>
      </c>
      <c r="AQ3" s="32">
        <v>48</v>
      </c>
      <c r="AR3" s="32">
        <v>49</v>
      </c>
      <c r="AS3" s="32"/>
      <c r="AT3" s="32">
        <v>48</v>
      </c>
      <c r="AU3" s="1"/>
    </row>
    <row r="4" spans="1:47" s="23" customFormat="1" ht="13.5" customHeight="1">
      <c r="A4" s="2">
        <v>2</v>
      </c>
      <c r="B4" s="24">
        <f t="shared" si="0"/>
        <v>1129</v>
      </c>
      <c r="C4" s="25">
        <f t="shared" si="1"/>
        <v>24</v>
      </c>
      <c r="D4" s="25">
        <f t="shared" si="2"/>
        <v>730</v>
      </c>
      <c r="E4" s="25">
        <f t="shared" si="3"/>
        <v>120</v>
      </c>
      <c r="F4" s="26">
        <f t="shared" si="4"/>
        <v>850</v>
      </c>
      <c r="G4" s="61" t="s">
        <v>70</v>
      </c>
      <c r="H4" s="61" t="s">
        <v>71</v>
      </c>
      <c r="I4" s="78">
        <v>24838</v>
      </c>
      <c r="J4" s="29" t="s">
        <v>72</v>
      </c>
      <c r="K4" s="1"/>
      <c r="L4" s="1">
        <v>49</v>
      </c>
      <c r="M4" s="2">
        <v>46</v>
      </c>
      <c r="N4" s="1">
        <v>44</v>
      </c>
      <c r="O4" s="1"/>
      <c r="P4" s="1">
        <v>47</v>
      </c>
      <c r="Q4" s="1"/>
      <c r="R4" s="1">
        <v>42</v>
      </c>
      <c r="S4" s="1">
        <v>44</v>
      </c>
      <c r="T4" s="2">
        <v>47</v>
      </c>
      <c r="U4" s="1"/>
      <c r="V4" s="1"/>
      <c r="W4" s="1">
        <v>50</v>
      </c>
      <c r="X4" s="1"/>
      <c r="Y4" s="2">
        <v>45</v>
      </c>
      <c r="Z4" s="2">
        <v>49</v>
      </c>
      <c r="AA4" s="2">
        <v>49</v>
      </c>
      <c r="AB4" s="1"/>
      <c r="AC4" s="1"/>
      <c r="AD4" s="1">
        <v>47</v>
      </c>
      <c r="AE4" s="1"/>
      <c r="AF4" s="1">
        <v>43</v>
      </c>
      <c r="AG4" s="1">
        <v>49</v>
      </c>
      <c r="AH4" s="1">
        <v>50</v>
      </c>
      <c r="AI4" s="1"/>
      <c r="AJ4" s="1">
        <v>49</v>
      </c>
      <c r="AK4" s="1">
        <v>49</v>
      </c>
      <c r="AL4" s="1">
        <v>45</v>
      </c>
      <c r="AM4" s="1">
        <v>46</v>
      </c>
      <c r="AN4" s="1"/>
      <c r="AO4" s="2">
        <v>49</v>
      </c>
      <c r="AP4" s="1">
        <v>48</v>
      </c>
      <c r="AQ4" s="1"/>
      <c r="AR4" s="1">
        <v>48</v>
      </c>
      <c r="AS4" s="1">
        <v>50</v>
      </c>
      <c r="AT4" s="1">
        <v>44</v>
      </c>
      <c r="AU4" s="1"/>
    </row>
    <row r="5" spans="1:47" s="23" customFormat="1" ht="13.5" customHeight="1">
      <c r="A5" s="2">
        <v>3</v>
      </c>
      <c r="B5" s="24">
        <f t="shared" si="0"/>
        <v>1319</v>
      </c>
      <c r="C5" s="25">
        <f t="shared" si="1"/>
        <v>29</v>
      </c>
      <c r="D5" s="25">
        <f t="shared" si="2"/>
        <v>728</v>
      </c>
      <c r="E5" s="25">
        <f t="shared" si="3"/>
        <v>120</v>
      </c>
      <c r="F5" s="26">
        <f t="shared" si="4"/>
        <v>848</v>
      </c>
      <c r="G5" s="42" t="s">
        <v>54</v>
      </c>
      <c r="H5" s="42" t="s">
        <v>68</v>
      </c>
      <c r="I5" s="77">
        <v>1964</v>
      </c>
      <c r="J5" s="51" t="s">
        <v>55</v>
      </c>
      <c r="K5" s="1">
        <v>44</v>
      </c>
      <c r="L5" s="1">
        <v>46</v>
      </c>
      <c r="M5" s="2">
        <v>48</v>
      </c>
      <c r="N5" s="1">
        <v>34</v>
      </c>
      <c r="O5" s="1">
        <v>40</v>
      </c>
      <c r="P5" s="1"/>
      <c r="Q5" s="1">
        <v>48</v>
      </c>
      <c r="R5" s="1">
        <v>30</v>
      </c>
      <c r="S5" s="1">
        <v>41</v>
      </c>
      <c r="T5" s="1">
        <v>50</v>
      </c>
      <c r="U5" s="2">
        <v>45</v>
      </c>
      <c r="V5" s="1">
        <v>50</v>
      </c>
      <c r="W5" s="1">
        <v>49</v>
      </c>
      <c r="X5" s="1">
        <v>49</v>
      </c>
      <c r="Y5" s="1">
        <v>48</v>
      </c>
      <c r="Z5" s="1">
        <v>50</v>
      </c>
      <c r="AA5" s="1">
        <v>49</v>
      </c>
      <c r="AB5" s="1">
        <v>48</v>
      </c>
      <c r="AC5" s="9">
        <v>47</v>
      </c>
      <c r="AD5" s="1">
        <v>44</v>
      </c>
      <c r="AE5" s="1">
        <v>50</v>
      </c>
      <c r="AF5" s="1"/>
      <c r="AG5" s="1">
        <v>44</v>
      </c>
      <c r="AH5" s="1">
        <v>45</v>
      </c>
      <c r="AI5" s="1">
        <v>46</v>
      </c>
      <c r="AJ5" s="1">
        <v>47</v>
      </c>
      <c r="AK5" s="1">
        <v>45</v>
      </c>
      <c r="AL5" s="1"/>
      <c r="AM5" s="1">
        <v>42</v>
      </c>
      <c r="AN5" s="1"/>
      <c r="AO5" s="1">
        <v>45</v>
      </c>
      <c r="AP5" s="1"/>
      <c r="AQ5" s="1"/>
      <c r="AR5" s="1">
        <v>47</v>
      </c>
      <c r="AS5" s="1">
        <v>48</v>
      </c>
      <c r="AT5" s="1"/>
      <c r="AU5" s="1"/>
    </row>
    <row r="6" spans="1:47" s="23" customFormat="1" ht="13.5" customHeight="1">
      <c r="A6" s="2">
        <v>4</v>
      </c>
      <c r="B6" s="24">
        <f t="shared" si="0"/>
        <v>689</v>
      </c>
      <c r="C6" s="25">
        <f t="shared" si="1"/>
        <v>14</v>
      </c>
      <c r="D6" s="25">
        <f t="shared" si="2"/>
        <v>689</v>
      </c>
      <c r="E6" s="25">
        <f t="shared" si="3"/>
        <v>0</v>
      </c>
      <c r="F6" s="26">
        <f t="shared" si="4"/>
        <v>689</v>
      </c>
      <c r="G6" s="105" t="s">
        <v>86</v>
      </c>
      <c r="H6" s="42" t="s">
        <v>47</v>
      </c>
      <c r="I6" s="80">
        <v>1967</v>
      </c>
      <c r="J6" s="30" t="s">
        <v>87</v>
      </c>
      <c r="K6" s="1"/>
      <c r="L6" s="1"/>
      <c r="M6" s="2">
        <v>50</v>
      </c>
      <c r="N6" s="1">
        <v>48</v>
      </c>
      <c r="O6" s="1">
        <v>47</v>
      </c>
      <c r="P6" s="1"/>
      <c r="Q6" s="1"/>
      <c r="R6" s="2">
        <v>50</v>
      </c>
      <c r="S6" s="1">
        <v>48</v>
      </c>
      <c r="T6" s="9">
        <v>48</v>
      </c>
      <c r="U6" s="1"/>
      <c r="V6" s="2">
        <v>50</v>
      </c>
      <c r="W6" s="1"/>
      <c r="X6" s="1"/>
      <c r="Y6" s="2">
        <v>50</v>
      </c>
      <c r="Z6" s="1"/>
      <c r="AA6" s="1"/>
      <c r="AB6" s="1"/>
      <c r="AC6" s="1"/>
      <c r="AD6" s="1"/>
      <c r="AE6" s="1"/>
      <c r="AF6" s="1">
        <v>48</v>
      </c>
      <c r="AG6" s="1"/>
      <c r="AH6" s="1"/>
      <c r="AI6" s="1"/>
      <c r="AJ6" s="1"/>
      <c r="AK6" s="1"/>
      <c r="AL6" s="1">
        <v>50</v>
      </c>
      <c r="AM6" s="1">
        <v>50</v>
      </c>
      <c r="AN6" s="1"/>
      <c r="AO6" s="1"/>
      <c r="AP6" s="1"/>
      <c r="AQ6" s="1"/>
      <c r="AR6" s="1">
        <v>50</v>
      </c>
      <c r="AS6" s="1">
        <v>50</v>
      </c>
      <c r="AT6" s="1">
        <v>50</v>
      </c>
      <c r="AU6" s="1"/>
    </row>
    <row r="7" spans="1:47" s="23" customFormat="1" ht="13.5" customHeight="1">
      <c r="A7" s="2">
        <v>5</v>
      </c>
      <c r="B7" s="47">
        <f t="shared" si="0"/>
        <v>581</v>
      </c>
      <c r="C7" s="47">
        <f t="shared" si="1"/>
        <v>14</v>
      </c>
      <c r="D7" s="47">
        <f t="shared" si="2"/>
        <v>581</v>
      </c>
      <c r="E7" s="25">
        <f t="shared" si="3"/>
        <v>0</v>
      </c>
      <c r="F7" s="48">
        <f t="shared" si="4"/>
        <v>581</v>
      </c>
      <c r="G7" s="110" t="s">
        <v>117</v>
      </c>
      <c r="H7" s="110" t="s">
        <v>92</v>
      </c>
      <c r="I7" s="82">
        <v>1967</v>
      </c>
      <c r="J7" s="52" t="s">
        <v>53</v>
      </c>
      <c r="K7" s="50"/>
      <c r="L7" s="50">
        <v>44</v>
      </c>
      <c r="M7" s="50">
        <v>45</v>
      </c>
      <c r="N7" s="50"/>
      <c r="O7" s="50"/>
      <c r="P7" s="50"/>
      <c r="Q7" s="50"/>
      <c r="R7" s="50"/>
      <c r="S7" s="50"/>
      <c r="T7" s="50"/>
      <c r="U7" s="50"/>
      <c r="V7" s="50">
        <v>44</v>
      </c>
      <c r="W7" s="50"/>
      <c r="X7" s="50"/>
      <c r="Y7" s="47">
        <v>28</v>
      </c>
      <c r="Z7" s="47">
        <v>47</v>
      </c>
      <c r="AA7" s="50"/>
      <c r="AB7" s="50"/>
      <c r="AC7" s="50">
        <v>45</v>
      </c>
      <c r="AD7" s="50">
        <v>41</v>
      </c>
      <c r="AE7" s="50"/>
      <c r="AF7" s="50"/>
      <c r="AG7" s="50"/>
      <c r="AH7" s="50"/>
      <c r="AI7" s="50">
        <v>45</v>
      </c>
      <c r="AJ7" s="50"/>
      <c r="AK7" s="50"/>
      <c r="AL7" s="50"/>
      <c r="AM7" s="50">
        <v>38</v>
      </c>
      <c r="AN7" s="50"/>
      <c r="AO7" s="50">
        <v>42</v>
      </c>
      <c r="AP7" s="50">
        <v>43</v>
      </c>
      <c r="AQ7" s="50">
        <v>36</v>
      </c>
      <c r="AR7" s="50">
        <v>43</v>
      </c>
      <c r="AS7" s="50">
        <v>40</v>
      </c>
      <c r="AT7" s="50"/>
      <c r="AU7" s="1"/>
    </row>
    <row r="8" spans="1:47" s="23" customFormat="1" ht="13.5" customHeight="1">
      <c r="A8" s="2">
        <v>6</v>
      </c>
      <c r="B8" s="24">
        <f t="shared" si="0"/>
        <v>527</v>
      </c>
      <c r="C8" s="25">
        <f t="shared" si="1"/>
        <v>11</v>
      </c>
      <c r="D8" s="25">
        <f t="shared" si="2"/>
        <v>527</v>
      </c>
      <c r="E8" s="25">
        <f t="shared" si="3"/>
        <v>0</v>
      </c>
      <c r="F8" s="26">
        <f t="shared" si="4"/>
        <v>527</v>
      </c>
      <c r="G8" s="42" t="s">
        <v>61</v>
      </c>
      <c r="H8" s="42" t="s">
        <v>62</v>
      </c>
      <c r="I8" s="81">
        <v>1968</v>
      </c>
      <c r="J8" s="28" t="s">
        <v>53</v>
      </c>
      <c r="K8" s="1">
        <v>48</v>
      </c>
      <c r="L8" s="1"/>
      <c r="M8" s="2">
        <v>49</v>
      </c>
      <c r="N8" s="1"/>
      <c r="O8" s="1"/>
      <c r="P8" s="2"/>
      <c r="Q8" s="1"/>
      <c r="R8" s="1"/>
      <c r="S8" s="1"/>
      <c r="T8" s="1"/>
      <c r="U8" s="2"/>
      <c r="V8" s="1"/>
      <c r="W8" s="2">
        <v>46</v>
      </c>
      <c r="X8" s="2"/>
      <c r="Y8" s="1">
        <v>50</v>
      </c>
      <c r="Z8" s="2"/>
      <c r="AA8" s="1"/>
      <c r="AB8" s="1">
        <v>49</v>
      </c>
      <c r="AC8" s="9">
        <v>49</v>
      </c>
      <c r="AD8" s="1"/>
      <c r="AE8" s="1"/>
      <c r="AF8" s="1"/>
      <c r="AG8" s="1">
        <v>48</v>
      </c>
      <c r="AH8" s="1">
        <v>49</v>
      </c>
      <c r="AI8" s="1"/>
      <c r="AJ8" s="1"/>
      <c r="AK8" s="1">
        <v>47</v>
      </c>
      <c r="AL8" s="1"/>
      <c r="AM8" s="1"/>
      <c r="AN8" s="1"/>
      <c r="AO8" s="1"/>
      <c r="AP8" s="1">
        <v>47</v>
      </c>
      <c r="AQ8" s="1"/>
      <c r="AR8" s="1">
        <v>45</v>
      </c>
      <c r="AS8" s="1"/>
      <c r="AT8" s="1"/>
      <c r="AU8" s="1"/>
    </row>
    <row r="9" spans="1:47" s="23" customFormat="1" ht="13.5" customHeight="1">
      <c r="A9" s="2">
        <v>7</v>
      </c>
      <c r="B9" s="24">
        <f t="shared" si="0"/>
        <v>470</v>
      </c>
      <c r="C9" s="25">
        <f t="shared" si="1"/>
        <v>11</v>
      </c>
      <c r="D9" s="25">
        <f t="shared" si="2"/>
        <v>470</v>
      </c>
      <c r="E9" s="25">
        <f t="shared" si="3"/>
        <v>0</v>
      </c>
      <c r="F9" s="26">
        <f t="shared" si="4"/>
        <v>470</v>
      </c>
      <c r="G9" s="42" t="s">
        <v>65</v>
      </c>
      <c r="H9" s="42" t="s">
        <v>66</v>
      </c>
      <c r="I9" s="81">
        <v>1968</v>
      </c>
      <c r="J9" s="28" t="s">
        <v>67</v>
      </c>
      <c r="K9" s="1">
        <v>45</v>
      </c>
      <c r="L9" s="1"/>
      <c r="M9" s="1">
        <v>49</v>
      </c>
      <c r="N9" s="1"/>
      <c r="O9" s="1"/>
      <c r="P9" s="1">
        <v>45</v>
      </c>
      <c r="Q9" s="1"/>
      <c r="R9" s="1"/>
      <c r="S9" s="1"/>
      <c r="T9" s="1"/>
      <c r="U9" s="1"/>
      <c r="V9" s="1"/>
      <c r="W9" s="2">
        <v>42</v>
      </c>
      <c r="X9" s="1"/>
      <c r="Y9" s="2">
        <v>32</v>
      </c>
      <c r="Z9" s="2"/>
      <c r="AA9" s="1"/>
      <c r="AB9" s="1"/>
      <c r="AC9" s="1"/>
      <c r="AD9" s="1"/>
      <c r="AE9" s="1"/>
      <c r="AF9" s="1">
        <v>35</v>
      </c>
      <c r="AG9" s="1">
        <v>45</v>
      </c>
      <c r="AH9" s="1">
        <v>43</v>
      </c>
      <c r="AI9" s="1"/>
      <c r="AJ9" s="1"/>
      <c r="AK9" s="1"/>
      <c r="AL9" s="1"/>
      <c r="AM9" s="1">
        <v>45</v>
      </c>
      <c r="AN9" s="1"/>
      <c r="AO9" s="1"/>
      <c r="AP9" s="1">
        <v>44</v>
      </c>
      <c r="AQ9" s="1"/>
      <c r="AR9" s="1">
        <v>45</v>
      </c>
      <c r="AS9" s="1"/>
      <c r="AT9" s="1"/>
      <c r="AU9" s="1"/>
    </row>
    <row r="10" spans="1:47" s="23" customFormat="1" ht="13.5" customHeight="1">
      <c r="A10" s="2"/>
      <c r="B10" s="24"/>
      <c r="C10" s="25"/>
      <c r="D10" s="25"/>
      <c r="E10" s="25"/>
      <c r="F10" s="26"/>
      <c r="G10" s="42"/>
      <c r="H10" s="42"/>
      <c r="I10" s="81"/>
      <c r="J10" s="2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1"/>
      <c r="Y10" s="2"/>
      <c r="Z10" s="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23" customFormat="1" ht="13.5" customHeight="1">
      <c r="A11" s="2"/>
      <c r="B11" s="24"/>
      <c r="C11" s="25"/>
      <c r="D11" s="25"/>
      <c r="E11" s="25"/>
      <c r="F11" s="26"/>
      <c r="G11" s="42"/>
      <c r="H11" s="42"/>
      <c r="I11" s="81"/>
      <c r="J11" s="2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1"/>
      <c r="Y11" s="2"/>
      <c r="Z11" s="2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s="23" customFormat="1" ht="13.5" customHeight="1">
      <c r="A12" s="2"/>
      <c r="B12" s="24">
        <f aca="true" t="shared" si="5" ref="B12:B43">SUM(K12:AU12)</f>
        <v>397</v>
      </c>
      <c r="C12" s="25">
        <f aca="true" t="shared" si="6" ref="C12:C43">COUNT(K12:AU12)</f>
        <v>8</v>
      </c>
      <c r="D12" s="25">
        <f aca="true" t="shared" si="7" ref="D12:D43">IF(COUNT(K12:AU12)&gt;0,LARGE(K12:AU12,1),0)+IF(COUNT(K12:AU12)&gt;1,LARGE(K12:AU12,2),0)+IF(COUNT(K12:AU12)&gt;2,LARGE(K12:AU12,3),0)+IF(COUNT(K12:AU12)&gt;3,LARGE(K12:AU12,4),0)+IF(COUNT(K12:AU12)&gt;4,LARGE(K12:AU12,5),0)+IF(COUNT(K12:AU12)&gt;5,LARGE(K12:AU12,6),0)+IF(COUNT(K12:AU12)&gt;6,LARGE(K12:AU12,7),0)+IF(COUNT(K12:AU12)&gt;7,LARGE(K12:AU12,8),0)+IF(COUNT(K12:AU12)&gt;8,LARGE(K12:AU12,9),0)+IF(COUNT(K12:AU12)&gt;9,LARGE(K12:AU12,10),0)+IF(COUNT(K12:AU12)&gt;10,LARGE(K12:AU12,11),0)+IF(COUNT(K12:AU12)&gt;11,LARGE(K12:AU12,12),0)+IF(COUNT(K12:AU12)&gt;12,LARGE(K12:AU12,13),0)+IF(COUNT(K12:AU12)&gt;13,LARGE(K12:AU12,14),0)+IF(COUNT(K12:AU12)&gt;14,LARGE(K12:AU12,15),0)</f>
        <v>397</v>
      </c>
      <c r="E12" s="25">
        <f aca="true" t="shared" si="8" ref="E12:E43">IF(COUNT(K12:AU12)&lt;22,IF(COUNT(K12:AU12)&gt;14,(COUNT(K12:AU12)-15),0)*20,120)</f>
        <v>0</v>
      </c>
      <c r="F12" s="26">
        <f aca="true" t="shared" si="9" ref="F12:F43">D12+E12</f>
        <v>397</v>
      </c>
      <c r="G12" s="63" t="s">
        <v>78</v>
      </c>
      <c r="H12" s="63" t="s">
        <v>79</v>
      </c>
      <c r="I12" s="78">
        <v>24108</v>
      </c>
      <c r="J12" s="29" t="s">
        <v>80</v>
      </c>
      <c r="K12" s="1"/>
      <c r="L12" s="2">
        <v>49</v>
      </c>
      <c r="M12" s="1"/>
      <c r="N12" s="1"/>
      <c r="O12" s="1"/>
      <c r="P12" s="1">
        <v>50</v>
      </c>
      <c r="Q12" s="2">
        <v>49</v>
      </c>
      <c r="R12" s="1"/>
      <c r="S12" s="1"/>
      <c r="T12" s="1"/>
      <c r="U12" s="1">
        <v>50</v>
      </c>
      <c r="V12" s="2">
        <v>49</v>
      </c>
      <c r="W12" s="1"/>
      <c r="X12" s="1">
        <v>50</v>
      </c>
      <c r="Y12" s="1"/>
      <c r="Z12" s="1"/>
      <c r="AA12" s="2">
        <v>50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>
        <v>50</v>
      </c>
      <c r="AR12" s="1"/>
      <c r="AS12" s="1"/>
      <c r="AT12" s="1"/>
      <c r="AU12" s="1"/>
    </row>
    <row r="13" spans="1:47" s="23" customFormat="1" ht="13.5" customHeight="1">
      <c r="A13" s="2"/>
      <c r="B13" s="24">
        <f t="shared" si="5"/>
        <v>374</v>
      </c>
      <c r="C13" s="25">
        <f t="shared" si="6"/>
        <v>9</v>
      </c>
      <c r="D13" s="25">
        <f t="shared" si="7"/>
        <v>374</v>
      </c>
      <c r="E13" s="25">
        <f t="shared" si="8"/>
        <v>0</v>
      </c>
      <c r="F13" s="26">
        <f t="shared" si="9"/>
        <v>374</v>
      </c>
      <c r="G13" s="64" t="s">
        <v>48</v>
      </c>
      <c r="H13" s="64" t="s">
        <v>45</v>
      </c>
      <c r="I13" s="81">
        <v>1964</v>
      </c>
      <c r="J13" s="28" t="s">
        <v>49</v>
      </c>
      <c r="K13" s="1">
        <v>43</v>
      </c>
      <c r="L13" s="1"/>
      <c r="M13" s="2"/>
      <c r="N13" s="1">
        <v>30</v>
      </c>
      <c r="O13" s="1"/>
      <c r="P13" s="1"/>
      <c r="Q13" s="1"/>
      <c r="R13" s="1"/>
      <c r="S13" s="1"/>
      <c r="T13" s="2">
        <v>40</v>
      </c>
      <c r="U13" s="1"/>
      <c r="V13" s="1">
        <v>49</v>
      </c>
      <c r="W13" s="1"/>
      <c r="X13" s="1"/>
      <c r="Y13" s="1"/>
      <c r="Z13" s="2">
        <v>48</v>
      </c>
      <c r="AA13" s="2">
        <v>47</v>
      </c>
      <c r="AB13" s="1"/>
      <c r="AC13" s="1"/>
      <c r="AD13" s="1"/>
      <c r="AE13" s="1"/>
      <c r="AF13" s="1">
        <v>34</v>
      </c>
      <c r="AG13" s="1"/>
      <c r="AH13" s="1"/>
      <c r="AI13" s="1"/>
      <c r="AJ13" s="1"/>
      <c r="AK13" s="1"/>
      <c r="AL13" s="1"/>
      <c r="AM13" s="1"/>
      <c r="AN13" s="1"/>
      <c r="AO13" s="1">
        <v>43</v>
      </c>
      <c r="AP13" s="1"/>
      <c r="AQ13" s="1">
        <v>40</v>
      </c>
      <c r="AR13" s="1"/>
      <c r="AS13" s="1"/>
      <c r="AT13" s="1"/>
      <c r="AU13" s="1"/>
    </row>
    <row r="14" spans="1:47" s="23" customFormat="1" ht="13.5" customHeight="1">
      <c r="A14" s="2"/>
      <c r="B14" s="24">
        <f t="shared" si="5"/>
        <v>337</v>
      </c>
      <c r="C14" s="25">
        <f t="shared" si="6"/>
        <v>8</v>
      </c>
      <c r="D14" s="25">
        <f t="shared" si="7"/>
        <v>337</v>
      </c>
      <c r="E14" s="25">
        <f t="shared" si="8"/>
        <v>0</v>
      </c>
      <c r="F14" s="26">
        <f t="shared" si="9"/>
        <v>337</v>
      </c>
      <c r="G14" s="63" t="s">
        <v>74</v>
      </c>
      <c r="H14" s="63" t="s">
        <v>75</v>
      </c>
      <c r="I14" s="78">
        <v>24838</v>
      </c>
      <c r="J14" s="29" t="s">
        <v>76</v>
      </c>
      <c r="K14" s="1"/>
      <c r="L14" s="1">
        <v>47</v>
      </c>
      <c r="M14" s="1">
        <v>47</v>
      </c>
      <c r="N14" s="1">
        <v>38</v>
      </c>
      <c r="O14" s="1">
        <v>39</v>
      </c>
      <c r="P14" s="2"/>
      <c r="Q14" s="1"/>
      <c r="R14" s="2"/>
      <c r="S14" s="1">
        <v>40</v>
      </c>
      <c r="T14" s="2">
        <v>43</v>
      </c>
      <c r="U14" s="1">
        <v>46</v>
      </c>
      <c r="V14" s="9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>
        <v>37</v>
      </c>
      <c r="AR14" s="1"/>
      <c r="AS14" s="1"/>
      <c r="AT14" s="1"/>
      <c r="AU14" s="1"/>
    </row>
    <row r="15" spans="1:47" s="23" customFormat="1" ht="13.5" customHeight="1">
      <c r="A15" s="2"/>
      <c r="B15" s="24">
        <f t="shared" si="5"/>
        <v>333</v>
      </c>
      <c r="C15" s="25">
        <f t="shared" si="6"/>
        <v>7</v>
      </c>
      <c r="D15" s="25">
        <f t="shared" si="7"/>
        <v>333</v>
      </c>
      <c r="E15" s="25">
        <f t="shared" si="8"/>
        <v>0</v>
      </c>
      <c r="F15" s="26">
        <f t="shared" si="9"/>
        <v>333</v>
      </c>
      <c r="G15" s="66" t="s">
        <v>102</v>
      </c>
      <c r="H15" s="66" t="s">
        <v>103</v>
      </c>
      <c r="I15" s="36" t="s">
        <v>104</v>
      </c>
      <c r="J15" s="36" t="s">
        <v>98</v>
      </c>
      <c r="K15" s="32"/>
      <c r="L15" s="32"/>
      <c r="M15" s="32"/>
      <c r="N15" s="1"/>
      <c r="O15" s="32"/>
      <c r="P15" s="32"/>
      <c r="Q15" s="33">
        <v>47</v>
      </c>
      <c r="R15" s="32"/>
      <c r="S15" s="32"/>
      <c r="T15" s="37">
        <v>47</v>
      </c>
      <c r="U15" s="32">
        <v>48</v>
      </c>
      <c r="V15" s="33">
        <v>46</v>
      </c>
      <c r="W15" s="32"/>
      <c r="X15" s="32"/>
      <c r="Y15" s="32"/>
      <c r="Z15" s="57">
        <v>49</v>
      </c>
      <c r="AA15" s="57">
        <v>49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>
        <v>47</v>
      </c>
      <c r="AR15" s="32"/>
      <c r="AS15" s="32"/>
      <c r="AT15" s="32"/>
      <c r="AU15" s="1"/>
    </row>
    <row r="16" spans="1:47" s="23" customFormat="1" ht="13.5" customHeight="1">
      <c r="A16" s="2"/>
      <c r="B16" s="24">
        <f t="shared" si="5"/>
        <v>327</v>
      </c>
      <c r="C16" s="25">
        <f t="shared" si="6"/>
        <v>7</v>
      </c>
      <c r="D16" s="25">
        <f t="shared" si="7"/>
        <v>327</v>
      </c>
      <c r="E16" s="25">
        <f t="shared" si="8"/>
        <v>0</v>
      </c>
      <c r="F16" s="26">
        <f t="shared" si="9"/>
        <v>327</v>
      </c>
      <c r="G16" s="64" t="s">
        <v>69</v>
      </c>
      <c r="H16" s="64" t="s">
        <v>47</v>
      </c>
      <c r="I16" s="81">
        <v>1968</v>
      </c>
      <c r="J16" s="97" t="s">
        <v>121</v>
      </c>
      <c r="K16" s="2">
        <v>47</v>
      </c>
      <c r="L16" s="1"/>
      <c r="M16" s="1"/>
      <c r="N16" s="1"/>
      <c r="O16" s="1">
        <v>45</v>
      </c>
      <c r="P16" s="1"/>
      <c r="Q16" s="1"/>
      <c r="R16" s="1">
        <v>45</v>
      </c>
      <c r="S16" s="1"/>
      <c r="T16" s="1"/>
      <c r="U16" s="1"/>
      <c r="V16" s="2"/>
      <c r="W16" s="2"/>
      <c r="X16" s="1"/>
      <c r="Y16" s="1"/>
      <c r="Z16" s="2"/>
      <c r="AA16" s="1"/>
      <c r="AB16" s="1"/>
      <c r="AC16" s="2"/>
      <c r="AD16" s="1"/>
      <c r="AE16" s="1"/>
      <c r="AF16" s="1"/>
      <c r="AG16" s="1"/>
      <c r="AH16" s="1"/>
      <c r="AI16" s="2">
        <v>50</v>
      </c>
      <c r="AJ16" s="1"/>
      <c r="AK16" s="1"/>
      <c r="AL16" s="1"/>
      <c r="AM16" s="1"/>
      <c r="AN16" s="1"/>
      <c r="AO16" s="1"/>
      <c r="AP16" s="1"/>
      <c r="AQ16" s="1"/>
      <c r="AR16" s="1">
        <v>46</v>
      </c>
      <c r="AS16" s="1">
        <v>48</v>
      </c>
      <c r="AT16" s="1">
        <v>46</v>
      </c>
      <c r="AU16" s="1"/>
    </row>
    <row r="17" spans="1:47" s="23" customFormat="1" ht="13.5" customHeight="1">
      <c r="A17" s="2"/>
      <c r="B17" s="24">
        <f t="shared" si="5"/>
        <v>294</v>
      </c>
      <c r="C17" s="25">
        <f t="shared" si="6"/>
        <v>6</v>
      </c>
      <c r="D17" s="25">
        <f t="shared" si="7"/>
        <v>294</v>
      </c>
      <c r="E17" s="25">
        <f t="shared" si="8"/>
        <v>0</v>
      </c>
      <c r="F17" s="26">
        <f t="shared" si="9"/>
        <v>294</v>
      </c>
      <c r="G17" s="67" t="s">
        <v>94</v>
      </c>
      <c r="H17" s="67" t="s">
        <v>95</v>
      </c>
      <c r="I17" s="84">
        <v>1966</v>
      </c>
      <c r="J17" s="3" t="s">
        <v>87</v>
      </c>
      <c r="K17" s="32"/>
      <c r="L17" s="32"/>
      <c r="M17" s="32"/>
      <c r="N17" s="1"/>
      <c r="O17" s="32">
        <v>49</v>
      </c>
      <c r="P17" s="32"/>
      <c r="Q17" s="32"/>
      <c r="R17" s="32">
        <v>49</v>
      </c>
      <c r="S17" s="32"/>
      <c r="T17" s="32"/>
      <c r="U17" s="32"/>
      <c r="V17" s="32"/>
      <c r="W17" s="33">
        <v>49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>
        <v>49</v>
      </c>
      <c r="AM17" s="32">
        <v>49</v>
      </c>
      <c r="AN17" s="32"/>
      <c r="AO17" s="32"/>
      <c r="AP17" s="32"/>
      <c r="AQ17" s="32"/>
      <c r="AR17" s="32">
        <v>49</v>
      </c>
      <c r="AS17" s="32"/>
      <c r="AT17" s="32"/>
      <c r="AU17" s="1"/>
    </row>
    <row r="18" spans="1:47" s="23" customFormat="1" ht="13.5" customHeight="1">
      <c r="A18" s="2"/>
      <c r="B18" s="24">
        <f t="shared" si="5"/>
        <v>287</v>
      </c>
      <c r="C18" s="25">
        <f t="shared" si="6"/>
        <v>6</v>
      </c>
      <c r="D18" s="25">
        <f t="shared" si="7"/>
        <v>287</v>
      </c>
      <c r="E18" s="25">
        <f t="shared" si="8"/>
        <v>0</v>
      </c>
      <c r="F18" s="26">
        <f t="shared" si="9"/>
        <v>287</v>
      </c>
      <c r="G18" s="66" t="s">
        <v>99</v>
      </c>
      <c r="H18" s="66" t="s">
        <v>100</v>
      </c>
      <c r="I18" s="36" t="s">
        <v>101</v>
      </c>
      <c r="J18" s="36" t="s">
        <v>98</v>
      </c>
      <c r="K18" s="32"/>
      <c r="L18" s="32"/>
      <c r="M18" s="32"/>
      <c r="N18" s="32"/>
      <c r="O18" s="32"/>
      <c r="P18" s="32"/>
      <c r="Q18" s="33">
        <v>48</v>
      </c>
      <c r="R18" s="32"/>
      <c r="S18" s="32"/>
      <c r="T18" s="32"/>
      <c r="U18" s="32">
        <v>49</v>
      </c>
      <c r="V18" s="33">
        <v>47</v>
      </c>
      <c r="W18" s="32">
        <v>44</v>
      </c>
      <c r="X18" s="32"/>
      <c r="Y18" s="32"/>
      <c r="Z18" s="32"/>
      <c r="AA18" s="57">
        <v>50</v>
      </c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>
        <v>49</v>
      </c>
      <c r="AR18" s="32"/>
      <c r="AS18" s="32"/>
      <c r="AT18" s="32"/>
      <c r="AU18" s="1"/>
    </row>
    <row r="19" spans="1:47" s="23" customFormat="1" ht="13.5" customHeight="1">
      <c r="A19" s="2"/>
      <c r="B19" s="24">
        <f t="shared" si="5"/>
        <v>260</v>
      </c>
      <c r="C19" s="25">
        <f t="shared" si="6"/>
        <v>6</v>
      </c>
      <c r="D19" s="25">
        <f t="shared" si="7"/>
        <v>260</v>
      </c>
      <c r="E19" s="25">
        <f t="shared" si="8"/>
        <v>0</v>
      </c>
      <c r="F19" s="26">
        <f t="shared" si="9"/>
        <v>260</v>
      </c>
      <c r="G19" s="62" t="s">
        <v>90</v>
      </c>
      <c r="H19" s="64" t="s">
        <v>91</v>
      </c>
      <c r="I19" s="80">
        <v>1967</v>
      </c>
      <c r="J19" s="30" t="s">
        <v>53</v>
      </c>
      <c r="K19" s="1"/>
      <c r="L19" s="1"/>
      <c r="M19" s="2">
        <v>45</v>
      </c>
      <c r="N19" s="1"/>
      <c r="O19" s="1"/>
      <c r="P19" s="1"/>
      <c r="Q19" s="1"/>
      <c r="R19" s="1"/>
      <c r="S19" s="1"/>
      <c r="T19" s="1"/>
      <c r="U19" s="1"/>
      <c r="V19" s="1"/>
      <c r="W19" s="2">
        <v>41</v>
      </c>
      <c r="X19" s="1"/>
      <c r="Y19" s="1"/>
      <c r="Z19" s="1"/>
      <c r="AA19" s="55">
        <v>48</v>
      </c>
      <c r="AB19" s="1"/>
      <c r="AC19" s="1">
        <v>46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>
        <v>42</v>
      </c>
      <c r="AT19" s="1">
        <v>38</v>
      </c>
      <c r="AU19" s="1"/>
    </row>
    <row r="20" spans="1:47" s="23" customFormat="1" ht="13.5" customHeight="1">
      <c r="A20" s="2"/>
      <c r="B20" s="24">
        <f t="shared" si="5"/>
        <v>249</v>
      </c>
      <c r="C20" s="25">
        <f t="shared" si="6"/>
        <v>5</v>
      </c>
      <c r="D20" s="25">
        <f t="shared" si="7"/>
        <v>249</v>
      </c>
      <c r="E20" s="25">
        <f t="shared" si="8"/>
        <v>0</v>
      </c>
      <c r="F20" s="26">
        <f t="shared" si="9"/>
        <v>249</v>
      </c>
      <c r="G20" s="63" t="s">
        <v>77</v>
      </c>
      <c r="H20" s="63" t="s">
        <v>73</v>
      </c>
      <c r="I20" s="78">
        <v>24108</v>
      </c>
      <c r="J20" s="29"/>
      <c r="K20" s="1"/>
      <c r="L20" s="2">
        <v>50</v>
      </c>
      <c r="M20" s="1"/>
      <c r="N20" s="1"/>
      <c r="O20" s="1"/>
      <c r="P20" s="1"/>
      <c r="Q20" s="2">
        <v>50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2">
        <v>50</v>
      </c>
      <c r="AC20" s="1">
        <v>50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>
        <v>49</v>
      </c>
      <c r="AP20" s="1"/>
      <c r="AQ20" s="1"/>
      <c r="AR20" s="1"/>
      <c r="AS20" s="1"/>
      <c r="AT20" s="1"/>
      <c r="AU20" s="1"/>
    </row>
    <row r="21" spans="1:47" s="23" customFormat="1" ht="13.5" customHeight="1">
      <c r="A21" s="2"/>
      <c r="B21" s="24">
        <f t="shared" si="5"/>
        <v>239</v>
      </c>
      <c r="C21" s="25">
        <f t="shared" si="6"/>
        <v>5</v>
      </c>
      <c r="D21" s="25">
        <f t="shared" si="7"/>
        <v>239</v>
      </c>
      <c r="E21" s="25">
        <f t="shared" si="8"/>
        <v>0</v>
      </c>
      <c r="F21" s="26">
        <f t="shared" si="9"/>
        <v>239</v>
      </c>
      <c r="G21" s="64" t="s">
        <v>50</v>
      </c>
      <c r="H21" s="64" t="s">
        <v>51</v>
      </c>
      <c r="I21" s="81">
        <v>1966</v>
      </c>
      <c r="J21" s="28" t="s">
        <v>52</v>
      </c>
      <c r="K21" s="1">
        <v>49</v>
      </c>
      <c r="L21" s="1"/>
      <c r="M21" s="1"/>
      <c r="N21" s="1"/>
      <c r="O21" s="1"/>
      <c r="P21" s="2"/>
      <c r="Q21" s="1"/>
      <c r="R21" s="2"/>
      <c r="S21" s="1"/>
      <c r="T21" s="1"/>
      <c r="U21" s="1"/>
      <c r="V21" s="9"/>
      <c r="W21" s="2">
        <v>48</v>
      </c>
      <c r="X21" s="1"/>
      <c r="Y21" s="1"/>
      <c r="Z21" s="1"/>
      <c r="AA21" s="1"/>
      <c r="AB21" s="1">
        <v>50</v>
      </c>
      <c r="AC21" s="1"/>
      <c r="AD21" s="1"/>
      <c r="AE21" s="1"/>
      <c r="AF21" s="1">
        <v>44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>
        <v>48</v>
      </c>
      <c r="AS21" s="1"/>
      <c r="AT21" s="1"/>
      <c r="AU21" s="1"/>
    </row>
    <row r="22" spans="1:47" s="23" customFormat="1" ht="13.5" customHeight="1">
      <c r="A22" s="2"/>
      <c r="B22" s="24">
        <f t="shared" si="5"/>
        <v>232</v>
      </c>
      <c r="C22" s="25">
        <f t="shared" si="6"/>
        <v>5</v>
      </c>
      <c r="D22" s="25">
        <f t="shared" si="7"/>
        <v>232</v>
      </c>
      <c r="E22" s="25">
        <f t="shared" si="8"/>
        <v>0</v>
      </c>
      <c r="F22" s="26">
        <f t="shared" si="9"/>
        <v>232</v>
      </c>
      <c r="G22" s="62" t="s">
        <v>88</v>
      </c>
      <c r="H22" s="64" t="s">
        <v>46</v>
      </c>
      <c r="I22" s="80">
        <v>1965</v>
      </c>
      <c r="J22" s="30" t="s">
        <v>89</v>
      </c>
      <c r="K22" s="1"/>
      <c r="L22" s="1"/>
      <c r="M22" s="2">
        <v>47</v>
      </c>
      <c r="N22" s="1"/>
      <c r="O22" s="1"/>
      <c r="P22" s="2"/>
      <c r="Q22" s="1"/>
      <c r="R22" s="2"/>
      <c r="S22" s="1"/>
      <c r="T22" s="1"/>
      <c r="U22" s="1"/>
      <c r="V22" s="1"/>
      <c r="W22" s="1"/>
      <c r="X22" s="2"/>
      <c r="Y22" s="1"/>
      <c r="Z22" s="1"/>
      <c r="AA22" s="1"/>
      <c r="AB22" s="1"/>
      <c r="AC22" s="1"/>
      <c r="AD22" s="1">
        <v>48</v>
      </c>
      <c r="AE22" s="1"/>
      <c r="AF22" s="1">
        <v>42</v>
      </c>
      <c r="AG22" s="1"/>
      <c r="AH22" s="1"/>
      <c r="AI22" s="2">
        <v>49</v>
      </c>
      <c r="AJ22" s="1"/>
      <c r="AK22" s="1"/>
      <c r="AL22" s="1">
        <v>46</v>
      </c>
      <c r="AM22" s="1"/>
      <c r="AN22" s="1"/>
      <c r="AO22" s="1"/>
      <c r="AP22" s="1"/>
      <c r="AQ22" s="1"/>
      <c r="AR22" s="1"/>
      <c r="AS22" s="1"/>
      <c r="AT22" s="1"/>
      <c r="AU22" s="1"/>
    </row>
    <row r="23" spans="1:47" s="23" customFormat="1" ht="13.5" customHeight="1">
      <c r="A23" s="2"/>
      <c r="B23" s="24">
        <f t="shared" si="5"/>
        <v>199</v>
      </c>
      <c r="C23" s="25">
        <f t="shared" si="6"/>
        <v>4</v>
      </c>
      <c r="D23" s="25">
        <f t="shared" si="7"/>
        <v>199</v>
      </c>
      <c r="E23" s="25">
        <f t="shared" si="8"/>
        <v>0</v>
      </c>
      <c r="F23" s="26">
        <f t="shared" si="9"/>
        <v>199</v>
      </c>
      <c r="G23" s="62" t="s">
        <v>84</v>
      </c>
      <c r="H23" s="64" t="s">
        <v>85</v>
      </c>
      <c r="I23" s="80">
        <v>1968</v>
      </c>
      <c r="J23" s="30" t="s">
        <v>67</v>
      </c>
      <c r="K23" s="1"/>
      <c r="L23" s="2"/>
      <c r="M23" s="1">
        <v>50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5">
        <v>50</v>
      </c>
      <c r="AA23" s="1"/>
      <c r="AB23" s="1"/>
      <c r="AC23" s="1"/>
      <c r="AD23" s="1"/>
      <c r="AE23" s="1"/>
      <c r="AF23" s="1">
        <v>49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>
        <v>50</v>
      </c>
      <c r="AS23" s="1"/>
      <c r="AT23" s="1"/>
      <c r="AU23" s="1"/>
    </row>
    <row r="24" spans="1:47" s="23" customFormat="1" ht="13.5" customHeight="1">
      <c r="A24" s="2"/>
      <c r="B24" s="47">
        <f t="shared" si="5"/>
        <v>187</v>
      </c>
      <c r="C24" s="47">
        <f t="shared" si="6"/>
        <v>4</v>
      </c>
      <c r="D24" s="47">
        <f t="shared" si="7"/>
        <v>187</v>
      </c>
      <c r="E24" s="47">
        <f t="shared" si="8"/>
        <v>0</v>
      </c>
      <c r="F24" s="48">
        <f t="shared" si="9"/>
        <v>187</v>
      </c>
      <c r="G24" s="65" t="s">
        <v>112</v>
      </c>
      <c r="H24" s="65" t="s">
        <v>105</v>
      </c>
      <c r="I24" s="84">
        <v>1968</v>
      </c>
      <c r="J24" s="3" t="s">
        <v>113</v>
      </c>
      <c r="K24" s="50"/>
      <c r="L24" s="50"/>
      <c r="M24" s="50"/>
      <c r="N24" s="50"/>
      <c r="O24" s="50"/>
      <c r="P24" s="50"/>
      <c r="Q24" s="50"/>
      <c r="R24" s="50"/>
      <c r="S24" s="50"/>
      <c r="T24" s="47"/>
      <c r="U24" s="50"/>
      <c r="V24" s="50"/>
      <c r="W24" s="33">
        <v>47</v>
      </c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47">
        <v>44</v>
      </c>
      <c r="AK24" s="50"/>
      <c r="AL24" s="50"/>
      <c r="AM24" s="50"/>
      <c r="AN24" s="50">
        <v>50</v>
      </c>
      <c r="AO24" s="50"/>
      <c r="AP24" s="50"/>
      <c r="AQ24" s="50"/>
      <c r="AR24" s="50"/>
      <c r="AS24" s="50">
        <v>46</v>
      </c>
      <c r="AT24" s="50"/>
      <c r="AU24" s="1"/>
    </row>
    <row r="25" spans="1:47" s="23" customFormat="1" ht="13.5" customHeight="1">
      <c r="A25" s="2"/>
      <c r="B25" s="47">
        <f t="shared" si="5"/>
        <v>184</v>
      </c>
      <c r="C25" s="47">
        <f t="shared" si="6"/>
        <v>4</v>
      </c>
      <c r="D25" s="47">
        <f t="shared" si="7"/>
        <v>184</v>
      </c>
      <c r="E25" s="47">
        <f t="shared" si="8"/>
        <v>0</v>
      </c>
      <c r="F25" s="48">
        <f t="shared" si="9"/>
        <v>184</v>
      </c>
      <c r="G25" s="65" t="s">
        <v>120</v>
      </c>
      <c r="H25" s="65" t="s">
        <v>64</v>
      </c>
      <c r="I25" s="82">
        <v>1968</v>
      </c>
      <c r="J25" s="52" t="s">
        <v>89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32">
        <v>40</v>
      </c>
      <c r="AG25" s="50"/>
      <c r="AH25" s="50"/>
      <c r="AI25" s="50">
        <v>49</v>
      </c>
      <c r="AJ25" s="47">
        <v>48</v>
      </c>
      <c r="AK25" s="50"/>
      <c r="AL25" s="50">
        <v>47</v>
      </c>
      <c r="AM25" s="50"/>
      <c r="AN25" s="50"/>
      <c r="AO25" s="50"/>
      <c r="AP25" s="50"/>
      <c r="AQ25" s="50"/>
      <c r="AR25" s="50"/>
      <c r="AS25" s="50"/>
      <c r="AT25" s="50"/>
      <c r="AU25" s="1"/>
    </row>
    <row r="26" spans="1:47" s="23" customFormat="1" ht="13.5" customHeight="1">
      <c r="A26" s="2"/>
      <c r="B26" s="24">
        <f t="shared" si="5"/>
        <v>183</v>
      </c>
      <c r="C26" s="25">
        <f t="shared" si="6"/>
        <v>4</v>
      </c>
      <c r="D26" s="25">
        <f t="shared" si="7"/>
        <v>183</v>
      </c>
      <c r="E26" s="25">
        <f t="shared" si="8"/>
        <v>0</v>
      </c>
      <c r="F26" s="26">
        <f t="shared" si="9"/>
        <v>183</v>
      </c>
      <c r="G26" s="63" t="s">
        <v>81</v>
      </c>
      <c r="H26" s="63" t="s">
        <v>82</v>
      </c>
      <c r="I26" s="78">
        <v>24473</v>
      </c>
      <c r="J26" s="29" t="s">
        <v>83</v>
      </c>
      <c r="K26" s="1"/>
      <c r="L26" s="2">
        <v>42</v>
      </c>
      <c r="M26" s="1"/>
      <c r="N26" s="1"/>
      <c r="O26" s="1"/>
      <c r="P26" s="1">
        <v>49</v>
      </c>
      <c r="Q26" s="1"/>
      <c r="R26" s="2"/>
      <c r="S26" s="1"/>
      <c r="T26" s="9">
        <v>50</v>
      </c>
      <c r="U26" s="1"/>
      <c r="V26" s="1"/>
      <c r="W26" s="1"/>
      <c r="X26" s="1"/>
      <c r="Y26" s="1"/>
      <c r="Z26" s="1"/>
      <c r="AA26" s="1"/>
      <c r="AB26" s="1"/>
      <c r="AC26" s="1"/>
      <c r="AD26" s="1">
        <v>42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s="23" customFormat="1" ht="13.5" customHeight="1">
      <c r="A27" s="2"/>
      <c r="B27" s="47">
        <f t="shared" si="5"/>
        <v>177</v>
      </c>
      <c r="C27" s="47">
        <f t="shared" si="6"/>
        <v>4</v>
      </c>
      <c r="D27" s="47">
        <f t="shared" si="7"/>
        <v>177</v>
      </c>
      <c r="E27" s="47">
        <f t="shared" si="8"/>
        <v>0</v>
      </c>
      <c r="F27" s="48">
        <f t="shared" si="9"/>
        <v>177</v>
      </c>
      <c r="G27" s="65" t="s">
        <v>118</v>
      </c>
      <c r="H27" s="65" t="s">
        <v>106</v>
      </c>
      <c r="I27" s="82">
        <v>1966</v>
      </c>
      <c r="J27" s="52" t="s">
        <v>119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47">
        <v>43</v>
      </c>
      <c r="Z27" s="56">
        <v>48</v>
      </c>
      <c r="AA27" s="50"/>
      <c r="AB27" s="50"/>
      <c r="AC27" s="50"/>
      <c r="AD27" s="50"/>
      <c r="AE27" s="50"/>
      <c r="AF27" s="50">
        <v>39</v>
      </c>
      <c r="AG27" s="50">
        <v>47</v>
      </c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1"/>
    </row>
    <row r="28" spans="1:47" s="23" customFormat="1" ht="13.5" customHeight="1">
      <c r="A28" s="2"/>
      <c r="B28" s="33">
        <f t="shared" si="5"/>
        <v>175</v>
      </c>
      <c r="C28" s="33">
        <f t="shared" si="6"/>
        <v>4</v>
      </c>
      <c r="D28" s="33">
        <f t="shared" si="7"/>
        <v>175</v>
      </c>
      <c r="E28" s="33">
        <f t="shared" si="8"/>
        <v>0</v>
      </c>
      <c r="F28" s="34">
        <f t="shared" si="9"/>
        <v>175</v>
      </c>
      <c r="G28" s="14" t="s">
        <v>107</v>
      </c>
      <c r="H28" s="14" t="s">
        <v>93</v>
      </c>
      <c r="I28" s="83">
        <v>67</v>
      </c>
      <c r="J28" s="14" t="s">
        <v>108</v>
      </c>
      <c r="K28" s="32"/>
      <c r="L28" s="32"/>
      <c r="M28" s="32"/>
      <c r="N28" s="32"/>
      <c r="O28" s="32"/>
      <c r="P28" s="32"/>
      <c r="Q28" s="32"/>
      <c r="R28" s="32"/>
      <c r="S28" s="32">
        <v>43</v>
      </c>
      <c r="T28" s="32"/>
      <c r="U28" s="32"/>
      <c r="V28" s="32"/>
      <c r="W28" s="32"/>
      <c r="X28" s="32"/>
      <c r="Y28" s="33">
        <v>38</v>
      </c>
      <c r="Z28" s="32"/>
      <c r="AA28" s="32"/>
      <c r="AB28" s="32"/>
      <c r="AC28" s="32">
        <v>48</v>
      </c>
      <c r="AD28" s="32"/>
      <c r="AE28" s="32"/>
      <c r="AF28" s="32"/>
      <c r="AG28" s="32">
        <v>46</v>
      </c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1"/>
    </row>
    <row r="29" spans="1:47" s="23" customFormat="1" ht="13.5" customHeight="1">
      <c r="A29" s="2"/>
      <c r="B29" s="33">
        <f t="shared" si="5"/>
        <v>170</v>
      </c>
      <c r="C29" s="33">
        <f t="shared" si="6"/>
        <v>4</v>
      </c>
      <c r="D29" s="33">
        <f t="shared" si="7"/>
        <v>170</v>
      </c>
      <c r="E29" s="33">
        <f t="shared" si="8"/>
        <v>0</v>
      </c>
      <c r="F29" s="34">
        <f t="shared" si="9"/>
        <v>170</v>
      </c>
      <c r="G29" s="64" t="s">
        <v>109</v>
      </c>
      <c r="H29" s="64" t="s">
        <v>110</v>
      </c>
      <c r="I29" s="81">
        <v>1968</v>
      </c>
      <c r="J29" s="28" t="s">
        <v>111</v>
      </c>
      <c r="K29" s="32"/>
      <c r="L29" s="32"/>
      <c r="M29" s="32"/>
      <c r="N29" s="32"/>
      <c r="O29" s="32"/>
      <c r="P29" s="32"/>
      <c r="Q29" s="32"/>
      <c r="R29" s="32"/>
      <c r="S29" s="32"/>
      <c r="T29" s="37">
        <v>43</v>
      </c>
      <c r="U29" s="32"/>
      <c r="V29" s="32">
        <v>43</v>
      </c>
      <c r="W29" s="32"/>
      <c r="X29" s="32"/>
      <c r="Y29" s="32">
        <v>44</v>
      </c>
      <c r="Z29" s="32"/>
      <c r="AA29" s="32"/>
      <c r="AB29" s="32"/>
      <c r="AC29" s="32"/>
      <c r="AD29" s="32">
        <v>40</v>
      </c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1"/>
    </row>
    <row r="30" spans="1:47" s="23" customFormat="1" ht="13.5" customHeight="1">
      <c r="A30" s="2"/>
      <c r="B30" s="24">
        <f t="shared" si="5"/>
        <v>168</v>
      </c>
      <c r="C30" s="25">
        <f t="shared" si="6"/>
        <v>4</v>
      </c>
      <c r="D30" s="25">
        <f t="shared" si="7"/>
        <v>168</v>
      </c>
      <c r="E30" s="25">
        <f t="shared" si="8"/>
        <v>0</v>
      </c>
      <c r="F30" s="26">
        <f t="shared" si="9"/>
        <v>168</v>
      </c>
      <c r="G30" s="64" t="s">
        <v>43</v>
      </c>
      <c r="H30" s="64" t="s">
        <v>63</v>
      </c>
      <c r="I30" s="81">
        <v>1964</v>
      </c>
      <c r="J30" s="28" t="s">
        <v>44</v>
      </c>
      <c r="K30" s="1">
        <v>47</v>
      </c>
      <c r="L30" s="1"/>
      <c r="M30" s="1"/>
      <c r="N30" s="1"/>
      <c r="O30" s="1"/>
      <c r="P30" s="1"/>
      <c r="Q30" s="1"/>
      <c r="R30" s="2">
        <v>36</v>
      </c>
      <c r="S30" s="1"/>
      <c r="T30" s="9">
        <v>44</v>
      </c>
      <c r="U30" s="1"/>
      <c r="V30" s="1"/>
      <c r="W30" s="1"/>
      <c r="X30" s="2"/>
      <c r="Y30" s="2">
        <v>41</v>
      </c>
      <c r="Z30" s="2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s="23" customFormat="1" ht="13.5" customHeight="1">
      <c r="A31" s="2"/>
      <c r="B31" s="47">
        <f t="shared" si="5"/>
        <v>162</v>
      </c>
      <c r="C31" s="47">
        <f t="shared" si="6"/>
        <v>4</v>
      </c>
      <c r="D31" s="47">
        <f t="shared" si="7"/>
        <v>162</v>
      </c>
      <c r="E31" s="47">
        <f t="shared" si="8"/>
        <v>0</v>
      </c>
      <c r="F31" s="48">
        <f t="shared" si="9"/>
        <v>162</v>
      </c>
      <c r="G31" s="65" t="s">
        <v>115</v>
      </c>
      <c r="H31" s="65" t="s">
        <v>116</v>
      </c>
      <c r="I31" s="84">
        <v>1964</v>
      </c>
      <c r="J31" s="3" t="s">
        <v>114</v>
      </c>
      <c r="K31" s="50"/>
      <c r="L31" s="50"/>
      <c r="M31" s="50"/>
      <c r="N31" s="50"/>
      <c r="O31" s="50"/>
      <c r="P31" s="50"/>
      <c r="Q31" s="50"/>
      <c r="R31" s="50"/>
      <c r="S31" s="50"/>
      <c r="T31" s="47"/>
      <c r="U31" s="50"/>
      <c r="V31" s="50"/>
      <c r="W31" s="33">
        <v>43</v>
      </c>
      <c r="X31" s="50"/>
      <c r="Y31" s="47">
        <v>34</v>
      </c>
      <c r="Z31" s="50"/>
      <c r="AA31" s="50"/>
      <c r="AB31" s="50"/>
      <c r="AC31" s="50"/>
      <c r="AD31" s="50">
        <v>46</v>
      </c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>
        <v>39</v>
      </c>
      <c r="AR31" s="50"/>
      <c r="AS31" s="50"/>
      <c r="AT31" s="50"/>
      <c r="AU31" s="1"/>
    </row>
    <row r="32" spans="1:47" s="23" customFormat="1" ht="13.5" customHeight="1">
      <c r="A32" s="2"/>
      <c r="B32" s="33"/>
      <c r="C32" s="33"/>
      <c r="D32" s="33"/>
      <c r="E32" s="33"/>
      <c r="F32" s="34"/>
      <c r="G32" s="14"/>
      <c r="H32" s="14"/>
      <c r="I32" s="83"/>
      <c r="J32" s="14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1"/>
    </row>
    <row r="33" spans="1:47" s="23" customFormat="1" ht="13.5" customHeight="1">
      <c r="A33" s="2"/>
      <c r="B33" s="47"/>
      <c r="C33" s="47"/>
      <c r="D33" s="47"/>
      <c r="E33" s="47"/>
      <c r="F33" s="48"/>
      <c r="G33" s="65"/>
      <c r="H33" s="65"/>
      <c r="I33" s="84"/>
      <c r="J33" s="3"/>
      <c r="K33" s="50"/>
      <c r="L33" s="50"/>
      <c r="M33" s="50"/>
      <c r="N33" s="50"/>
      <c r="O33" s="50"/>
      <c r="P33" s="50"/>
      <c r="Q33" s="50"/>
      <c r="R33" s="50"/>
      <c r="S33" s="50"/>
      <c r="T33" s="47"/>
      <c r="U33" s="32"/>
      <c r="V33" s="50"/>
      <c r="W33" s="47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1"/>
    </row>
    <row r="34" spans="1:47" s="23" customFormat="1" ht="13.5" customHeight="1">
      <c r="A34" s="2"/>
      <c r="B34" s="33"/>
      <c r="C34" s="33"/>
      <c r="D34" s="33"/>
      <c r="E34" s="33"/>
      <c r="F34" s="34"/>
      <c r="G34" s="64"/>
      <c r="H34" s="64"/>
      <c r="I34" s="81"/>
      <c r="J34" s="28"/>
      <c r="K34" s="32"/>
      <c r="L34" s="32"/>
      <c r="M34" s="32"/>
      <c r="N34" s="32"/>
      <c r="O34" s="32"/>
      <c r="P34" s="32"/>
      <c r="Q34" s="32"/>
      <c r="R34" s="32"/>
      <c r="S34" s="32"/>
      <c r="T34" s="33"/>
      <c r="U34" s="32"/>
      <c r="V34" s="32"/>
      <c r="W34" s="32"/>
      <c r="X34" s="32"/>
      <c r="Y34" s="33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1"/>
    </row>
    <row r="35" spans="1:47" s="23" customFormat="1" ht="13.5" customHeight="1">
      <c r="A35" s="2"/>
      <c r="B35" s="33"/>
      <c r="C35" s="33"/>
      <c r="D35" s="33"/>
      <c r="E35" s="33"/>
      <c r="F35" s="34"/>
      <c r="G35" s="70"/>
      <c r="H35" s="70"/>
      <c r="I35" s="13"/>
      <c r="J35" s="13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3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1"/>
    </row>
    <row r="36" spans="1:47" s="23" customFormat="1" ht="13.5" customHeight="1">
      <c r="A36" s="2"/>
      <c r="B36" s="33"/>
      <c r="C36" s="33"/>
      <c r="D36" s="33"/>
      <c r="E36" s="33"/>
      <c r="F36" s="34"/>
      <c r="G36" s="64"/>
      <c r="H36" s="64"/>
      <c r="I36" s="81"/>
      <c r="J36" s="28"/>
      <c r="K36" s="32"/>
      <c r="L36" s="32"/>
      <c r="M36" s="32"/>
      <c r="N36" s="32"/>
      <c r="O36" s="32"/>
      <c r="P36" s="32"/>
      <c r="Q36" s="32"/>
      <c r="R36" s="32"/>
      <c r="S36" s="32"/>
      <c r="T36" s="33"/>
      <c r="U36" s="32"/>
      <c r="V36" s="32"/>
      <c r="W36" s="32"/>
      <c r="X36" s="32"/>
      <c r="Y36" s="32"/>
      <c r="Z36" s="32"/>
      <c r="AA36" s="32"/>
      <c r="AB36" s="33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1"/>
    </row>
    <row r="37" spans="1:47" s="23" customFormat="1" ht="13.5" customHeight="1">
      <c r="A37" s="2"/>
      <c r="B37" s="47"/>
      <c r="C37" s="47"/>
      <c r="D37" s="47"/>
      <c r="E37" s="47"/>
      <c r="F37" s="48"/>
      <c r="G37" s="58"/>
      <c r="H37" s="58"/>
      <c r="I37" s="86"/>
      <c r="J37" s="58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47"/>
      <c r="Z37" s="47"/>
      <c r="AA37" s="47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1"/>
    </row>
    <row r="38" spans="1:47" s="23" customFormat="1" ht="13.5" customHeight="1">
      <c r="A38" s="2"/>
      <c r="B38" s="47"/>
      <c r="C38" s="47"/>
      <c r="D38" s="47"/>
      <c r="E38" s="47"/>
      <c r="F38" s="48"/>
      <c r="G38" s="65"/>
      <c r="H38" s="65"/>
      <c r="I38" s="82"/>
      <c r="J38" s="52"/>
      <c r="K38" s="50"/>
      <c r="L38" s="50"/>
      <c r="M38" s="50"/>
      <c r="N38" s="50"/>
      <c r="O38" s="50"/>
      <c r="P38" s="50"/>
      <c r="Q38" s="50"/>
      <c r="R38" s="50"/>
      <c r="S38" s="50"/>
      <c r="T38" s="104"/>
      <c r="U38" s="50"/>
      <c r="V38" s="50"/>
      <c r="W38" s="47"/>
      <c r="X38" s="50"/>
      <c r="Y38" s="47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1"/>
    </row>
    <row r="39" spans="1:47" s="23" customFormat="1" ht="13.5" customHeight="1">
      <c r="A39" s="2"/>
      <c r="B39" s="33"/>
      <c r="C39" s="33"/>
      <c r="D39" s="33"/>
      <c r="E39" s="33"/>
      <c r="F39" s="34"/>
      <c r="G39" s="70"/>
      <c r="H39" s="70"/>
      <c r="I39" s="13"/>
      <c r="J39" s="13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3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1"/>
    </row>
    <row r="40" spans="1:47" s="23" customFormat="1" ht="13.5" customHeight="1">
      <c r="A40" s="2"/>
      <c r="B40" s="24"/>
      <c r="C40" s="25"/>
      <c r="D40" s="25"/>
      <c r="E40" s="25"/>
      <c r="F40" s="26"/>
      <c r="G40" s="63"/>
      <c r="H40" s="63"/>
      <c r="I40" s="78"/>
      <c r="J40" s="2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1"/>
      <c r="X40" s="1"/>
      <c r="Y40" s="1"/>
      <c r="Z40" s="1"/>
      <c r="AA40" s="1"/>
      <c r="AB40" s="1"/>
      <c r="AC40" s="9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s="23" customFormat="1" ht="13.5" customHeight="1">
      <c r="A41" s="2"/>
      <c r="B41" s="24"/>
      <c r="C41" s="25"/>
      <c r="D41" s="25"/>
      <c r="E41" s="25"/>
      <c r="F41" s="26"/>
      <c r="G41" s="62"/>
      <c r="H41" s="64"/>
      <c r="I41" s="80"/>
      <c r="J41" s="3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s="23" customFormat="1" ht="13.5" customHeight="1">
      <c r="A42" s="2"/>
      <c r="B42" s="33"/>
      <c r="C42" s="33"/>
      <c r="D42" s="33"/>
      <c r="E42" s="33"/>
      <c r="F42" s="34"/>
      <c r="G42" s="70"/>
      <c r="H42" s="70"/>
      <c r="I42" s="13"/>
      <c r="J42" s="13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3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1"/>
    </row>
    <row r="43" spans="1:47" s="23" customFormat="1" ht="13.5" customHeight="1">
      <c r="A43" s="2"/>
      <c r="B43" s="47"/>
      <c r="C43" s="47"/>
      <c r="D43" s="47"/>
      <c r="E43" s="47"/>
      <c r="F43" s="48"/>
      <c r="G43" s="3"/>
      <c r="H43" s="3"/>
      <c r="I43" s="52"/>
      <c r="J43" s="52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1"/>
    </row>
    <row r="44" spans="1:47" s="23" customFormat="1" ht="13.5" customHeight="1">
      <c r="A44" s="2"/>
      <c r="B44" s="47"/>
      <c r="C44" s="47"/>
      <c r="D44" s="47"/>
      <c r="E44" s="47"/>
      <c r="F44" s="48"/>
      <c r="G44" s="65"/>
      <c r="H44" s="65"/>
      <c r="I44" s="82"/>
      <c r="J44" s="52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47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1"/>
    </row>
    <row r="45" spans="1:47" s="23" customFormat="1" ht="13.5" customHeight="1">
      <c r="A45" s="2"/>
      <c r="B45" s="24"/>
      <c r="C45" s="25"/>
      <c r="D45" s="25"/>
      <c r="E45" s="25"/>
      <c r="F45" s="26"/>
      <c r="G45" s="63"/>
      <c r="H45" s="63"/>
      <c r="I45" s="78"/>
      <c r="J45" s="2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s="23" customFormat="1" ht="13.5" customHeight="1">
      <c r="A46" s="2"/>
      <c r="B46" s="33"/>
      <c r="C46" s="33"/>
      <c r="D46" s="33"/>
      <c r="E46" s="33"/>
      <c r="F46" s="34"/>
      <c r="G46" s="14"/>
      <c r="H46" s="14"/>
      <c r="I46" s="83"/>
      <c r="J46" s="14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3"/>
      <c r="AP46" s="32"/>
      <c r="AQ46" s="32"/>
      <c r="AR46" s="32"/>
      <c r="AS46" s="32"/>
      <c r="AT46" s="32"/>
      <c r="AU46" s="1"/>
    </row>
    <row r="47" spans="1:47" s="23" customFormat="1" ht="13.5" customHeight="1">
      <c r="A47" s="2"/>
      <c r="B47" s="24"/>
      <c r="C47" s="25"/>
      <c r="D47" s="25"/>
      <c r="E47" s="25"/>
      <c r="F47" s="26"/>
      <c r="G47" s="64"/>
      <c r="H47" s="64"/>
      <c r="I47" s="81"/>
      <c r="J47" s="28"/>
      <c r="K47" s="2"/>
      <c r="L47" s="2"/>
      <c r="M47" s="1"/>
      <c r="N47" s="1"/>
      <c r="O47" s="1"/>
      <c r="P47" s="1"/>
      <c r="Q47" s="1"/>
      <c r="R47" s="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s="23" customFormat="1" ht="13.5" customHeight="1">
      <c r="A48" s="2"/>
      <c r="B48" s="47"/>
      <c r="C48" s="47"/>
      <c r="D48" s="47"/>
      <c r="E48" s="47"/>
      <c r="F48" s="48"/>
      <c r="G48" s="3"/>
      <c r="H48" s="3"/>
      <c r="I48" s="52"/>
      <c r="J48" s="52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47"/>
      <c r="Z48" s="50"/>
      <c r="AA48" s="50"/>
      <c r="AB48" s="50"/>
      <c r="AC48" s="50"/>
      <c r="AD48" s="50"/>
      <c r="AE48" s="50"/>
      <c r="AF48" s="32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1"/>
    </row>
    <row r="49" spans="1:47" s="23" customFormat="1" ht="13.5" customHeight="1">
      <c r="A49" s="2"/>
      <c r="B49" s="47"/>
      <c r="C49" s="47"/>
      <c r="D49" s="47"/>
      <c r="E49" s="47"/>
      <c r="F49" s="48"/>
      <c r="G49" s="65"/>
      <c r="H49" s="65"/>
      <c r="I49" s="82"/>
      <c r="J49" s="52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47"/>
      <c r="Z49" s="47"/>
      <c r="AA49" s="50"/>
      <c r="AB49" s="47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1"/>
    </row>
    <row r="50" spans="1:47" s="23" customFormat="1" ht="13.5" customHeight="1">
      <c r="A50" s="2"/>
      <c r="B50" s="24"/>
      <c r="C50" s="25"/>
      <c r="D50" s="25"/>
      <c r="E50" s="25"/>
      <c r="F50" s="26"/>
      <c r="G50" s="64"/>
      <c r="H50" s="64"/>
      <c r="I50" s="81"/>
      <c r="J50" s="28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9"/>
      <c r="W50" s="2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s="23" customFormat="1" ht="13.5" customHeight="1">
      <c r="A51" s="2"/>
      <c r="B51" s="24"/>
      <c r="C51" s="25"/>
      <c r="D51" s="25"/>
      <c r="E51" s="25"/>
      <c r="F51" s="26"/>
      <c r="G51" s="63"/>
      <c r="H51" s="63"/>
      <c r="I51" s="78"/>
      <c r="J51" s="29"/>
      <c r="K51" s="1"/>
      <c r="L51" s="2"/>
      <c r="M51" s="1"/>
      <c r="N51" s="1"/>
      <c r="O51" s="1"/>
      <c r="P51" s="2"/>
      <c r="Q51" s="1"/>
      <c r="R51" s="1"/>
      <c r="S51" s="1"/>
      <c r="T51" s="1"/>
      <c r="U51" s="1"/>
      <c r="V51" s="9"/>
      <c r="W51" s="1"/>
      <c r="X51" s="1"/>
      <c r="Y51" s="1"/>
      <c r="Z51" s="1"/>
      <c r="AA51" s="1"/>
      <c r="AB51" s="1"/>
      <c r="AC51" s="1"/>
      <c r="AD51" s="1"/>
      <c r="AE51" s="2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s="23" customFormat="1" ht="13.5" customHeight="1">
      <c r="A52" s="2"/>
      <c r="B52" s="24"/>
      <c r="C52" s="25"/>
      <c r="D52" s="25"/>
      <c r="E52" s="25"/>
      <c r="F52" s="26"/>
      <c r="G52" s="64"/>
      <c r="H52" s="64"/>
      <c r="I52" s="81"/>
      <c r="J52" s="28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9"/>
      <c r="W52" s="1"/>
      <c r="X52" s="1"/>
      <c r="Y52" s="1"/>
      <c r="Z52" s="2"/>
      <c r="AA52" s="1"/>
      <c r="AB52" s="1"/>
      <c r="AC52" s="1"/>
      <c r="AD52" s="1"/>
      <c r="AE52" s="1"/>
      <c r="AF52" s="1"/>
      <c r="AG52" s="1"/>
      <c r="AH52" s="1"/>
      <c r="AI52" s="1"/>
      <c r="AJ52" s="2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s="23" customFormat="1" ht="13.5" customHeight="1">
      <c r="A53" s="2"/>
      <c r="B53" s="33"/>
      <c r="C53" s="33"/>
      <c r="D53" s="33"/>
      <c r="E53" s="33"/>
      <c r="F53" s="34"/>
      <c r="G53" s="14"/>
      <c r="H53" s="14"/>
      <c r="I53" s="83"/>
      <c r="J53" s="14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1"/>
    </row>
    <row r="54" spans="1:47" s="23" customFormat="1" ht="13.5" customHeight="1">
      <c r="A54" s="2"/>
      <c r="B54" s="24"/>
      <c r="C54" s="25"/>
      <c r="D54" s="25"/>
      <c r="E54" s="25"/>
      <c r="F54" s="26"/>
      <c r="G54" s="63"/>
      <c r="H54" s="63"/>
      <c r="I54" s="78"/>
      <c r="J54" s="29"/>
      <c r="K54" s="1"/>
      <c r="L54" s="2"/>
      <c r="M54" s="1"/>
      <c r="N54" s="1"/>
      <c r="O54" s="1"/>
      <c r="P54" s="1"/>
      <c r="Q54" s="1"/>
      <c r="R54" s="2"/>
      <c r="S54" s="1"/>
      <c r="T54" s="2"/>
      <c r="U54" s="1"/>
      <c r="V54" s="9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6" s="27" customFormat="1" ht="13.5" customHeight="1">
      <c r="A55" s="2"/>
      <c r="B55" s="24"/>
      <c r="C55" s="25"/>
      <c r="D55" s="25"/>
      <c r="E55" s="25"/>
      <c r="F55" s="26"/>
      <c r="G55" s="64"/>
      <c r="H55" s="64"/>
      <c r="I55" s="81"/>
      <c r="J55" s="28"/>
      <c r="K55" s="10"/>
      <c r="L55" s="10"/>
      <c r="M55" s="10"/>
      <c r="N55" s="1"/>
      <c r="O55" s="10"/>
      <c r="P55" s="10"/>
      <c r="Q55" s="10"/>
      <c r="R55" s="10"/>
      <c r="S55" s="10"/>
      <c r="T55" s="11"/>
      <c r="U55" s="10"/>
      <c r="V55" s="11"/>
      <c r="W55" s="11"/>
      <c r="X55" s="10"/>
      <c r="Y55" s="10"/>
      <c r="Z55" s="11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 s="27" customFormat="1" ht="13.5" customHeight="1">
      <c r="A56" s="2"/>
      <c r="B56" s="47"/>
      <c r="C56" s="47"/>
      <c r="D56" s="47"/>
      <c r="E56" s="47"/>
      <c r="F56" s="48"/>
      <c r="G56" s="68"/>
      <c r="H56" s="68"/>
      <c r="I56" s="85"/>
      <c r="J56" s="46"/>
      <c r="K56" s="3"/>
      <c r="L56" s="3"/>
      <c r="M56" s="3"/>
      <c r="N56" s="50"/>
      <c r="O56" s="3"/>
      <c r="P56" s="3"/>
      <c r="Q56" s="3"/>
      <c r="R56" s="3"/>
      <c r="S56" s="3"/>
      <c r="T56" s="7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s="27" customFormat="1" ht="13.5" customHeight="1">
      <c r="A57" s="2"/>
      <c r="B57" s="47"/>
      <c r="C57" s="47"/>
      <c r="D57" s="47"/>
      <c r="E57" s="47"/>
      <c r="F57" s="48"/>
      <c r="G57" s="65"/>
      <c r="H57" s="65"/>
      <c r="I57" s="82"/>
      <c r="J57" s="52"/>
      <c r="K57" s="3"/>
      <c r="L57" s="3"/>
      <c r="M57" s="3"/>
      <c r="N57" s="50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s="27" customFormat="1" ht="13.5" customHeight="1">
      <c r="A58" s="2"/>
      <c r="B58" s="33"/>
      <c r="C58" s="33"/>
      <c r="D58" s="33"/>
      <c r="E58" s="33"/>
      <c r="F58" s="34"/>
      <c r="G58" s="3"/>
      <c r="H58" s="3"/>
      <c r="I58" s="100"/>
      <c r="J58" s="101"/>
      <c r="K58" s="3"/>
      <c r="L58" s="3"/>
      <c r="M58" s="3"/>
      <c r="N58" s="50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s="27" customFormat="1" ht="13.5" customHeight="1">
      <c r="A59" s="2"/>
      <c r="B59" s="47"/>
      <c r="C59" s="47"/>
      <c r="D59" s="47"/>
      <c r="E59" s="47"/>
      <c r="F59" s="48"/>
      <c r="G59" s="69"/>
      <c r="H59" s="65"/>
      <c r="I59" s="87"/>
      <c r="J59" s="59"/>
      <c r="K59" s="3"/>
      <c r="L59" s="3"/>
      <c r="M59" s="3"/>
      <c r="N59" s="50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7"/>
      <c r="AB59" s="7"/>
      <c r="AC59" s="3"/>
      <c r="AD59" s="3"/>
      <c r="AE59" s="7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20" s="27" customFormat="1" ht="13.5" customHeight="1">
      <c r="A60" s="2"/>
      <c r="B60" s="33"/>
      <c r="C60" s="33"/>
      <c r="D60" s="33"/>
      <c r="E60" s="33"/>
      <c r="F60" s="34"/>
      <c r="G60" s="70"/>
      <c r="H60" s="70"/>
      <c r="I60" s="13"/>
      <c r="J60" s="13"/>
      <c r="N60" s="32"/>
      <c r="T60" s="38"/>
    </row>
    <row r="61" spans="1:46" s="27" customFormat="1" ht="13.5" customHeight="1">
      <c r="A61" s="2"/>
      <c r="B61" s="33"/>
      <c r="C61" s="33"/>
      <c r="D61" s="33"/>
      <c r="E61" s="33"/>
      <c r="F61" s="34"/>
      <c r="G61" s="3"/>
      <c r="H61" s="3"/>
      <c r="I61" s="100"/>
      <c r="J61" s="101"/>
      <c r="K61" s="3"/>
      <c r="L61" s="3"/>
      <c r="M61" s="3"/>
      <c r="N61" s="50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s="27" customFormat="1" ht="13.5" customHeight="1">
      <c r="A62" s="2"/>
      <c r="B62" s="33"/>
      <c r="C62" s="33"/>
      <c r="D62" s="33"/>
      <c r="E62" s="33"/>
      <c r="F62" s="34"/>
      <c r="G62" s="97"/>
      <c r="H62" s="3"/>
      <c r="I62" s="3"/>
      <c r="J62" s="97"/>
      <c r="K62" s="3"/>
      <c r="L62" s="3"/>
      <c r="M62" s="3"/>
      <c r="N62" s="50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s="27" customFormat="1" ht="13.5" customHeight="1">
      <c r="A63" s="2"/>
      <c r="B63" s="24"/>
      <c r="C63" s="25"/>
      <c r="D63" s="25"/>
      <c r="E63" s="25"/>
      <c r="F63" s="26"/>
      <c r="G63" s="64"/>
      <c r="H63" s="64"/>
      <c r="I63" s="81"/>
      <c r="J63" s="28"/>
      <c r="K63" s="11"/>
      <c r="L63" s="10"/>
      <c r="M63" s="10"/>
      <c r="N63" s="1"/>
      <c r="O63" s="10"/>
      <c r="P63" s="11"/>
      <c r="Q63" s="10"/>
      <c r="R63" s="10"/>
      <c r="S63" s="10"/>
      <c r="T63" s="10"/>
      <c r="U63" s="10"/>
      <c r="V63" s="10"/>
      <c r="W63" s="11"/>
      <c r="X63" s="11"/>
      <c r="Y63" s="10"/>
      <c r="Z63" s="11"/>
      <c r="AA63" s="10"/>
      <c r="AB63" s="10"/>
      <c r="AC63" s="16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25" s="27" customFormat="1" ht="13.5" customHeight="1">
      <c r="A64" s="2"/>
      <c r="B64" s="33"/>
      <c r="C64" s="33"/>
      <c r="D64" s="33"/>
      <c r="E64" s="33"/>
      <c r="F64" s="34"/>
      <c r="G64" s="70"/>
      <c r="H64" s="70"/>
      <c r="I64" s="13"/>
      <c r="J64" s="13"/>
      <c r="N64" s="32"/>
      <c r="Y64" s="38"/>
    </row>
    <row r="65" spans="1:46" s="27" customFormat="1" ht="13.5" customHeight="1">
      <c r="A65" s="2"/>
      <c r="B65" s="47"/>
      <c r="C65" s="47"/>
      <c r="D65" s="47"/>
      <c r="E65" s="47"/>
      <c r="F65" s="48"/>
      <c r="G65" s="65"/>
      <c r="H65" s="65"/>
      <c r="I65" s="82"/>
      <c r="J65" s="52"/>
      <c r="K65" s="3"/>
      <c r="L65" s="3"/>
      <c r="M65" s="3"/>
      <c r="N65" s="50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14" s="27" customFormat="1" ht="13.5" customHeight="1">
      <c r="A66" s="2"/>
      <c r="B66" s="33"/>
      <c r="C66" s="33"/>
      <c r="D66" s="33"/>
      <c r="E66" s="33"/>
      <c r="F66" s="34"/>
      <c r="G66" s="70"/>
      <c r="H66" s="70"/>
      <c r="I66" s="13"/>
      <c r="J66" s="13"/>
      <c r="N66" s="32"/>
    </row>
    <row r="67" spans="1:46" s="27" customFormat="1" ht="13.5" customHeight="1">
      <c r="A67" s="2"/>
      <c r="B67" s="24"/>
      <c r="C67" s="25"/>
      <c r="D67" s="25"/>
      <c r="E67" s="25"/>
      <c r="F67" s="26"/>
      <c r="G67" s="63"/>
      <c r="H67" s="63"/>
      <c r="I67" s="78"/>
      <c r="J67" s="29"/>
      <c r="K67" s="10"/>
      <c r="L67" s="10"/>
      <c r="M67" s="10"/>
      <c r="N67" s="1"/>
      <c r="O67" s="10"/>
      <c r="P67" s="10"/>
      <c r="Q67" s="10"/>
      <c r="R67" s="1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:46" s="27" customFormat="1" ht="13.5" customHeight="1">
      <c r="A68" s="2"/>
      <c r="B68" s="24"/>
      <c r="C68" s="25"/>
      <c r="D68" s="25"/>
      <c r="E68" s="25"/>
      <c r="F68" s="26"/>
      <c r="G68" s="63"/>
      <c r="H68" s="63"/>
      <c r="I68" s="78"/>
      <c r="J68" s="29"/>
      <c r="K68" s="10"/>
      <c r="L68" s="10"/>
      <c r="M68" s="10"/>
      <c r="N68" s="1"/>
      <c r="O68" s="10"/>
      <c r="P68" s="10"/>
      <c r="Q68" s="10"/>
      <c r="R68" s="10"/>
      <c r="S68" s="10"/>
      <c r="T68" s="10"/>
      <c r="U68" s="11"/>
      <c r="V68" s="11"/>
      <c r="W68" s="11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14" s="27" customFormat="1" ht="13.5" customHeight="1">
      <c r="A69" s="2"/>
      <c r="B69" s="33"/>
      <c r="C69" s="33"/>
      <c r="D69" s="33"/>
      <c r="E69" s="33"/>
      <c r="F69" s="34"/>
      <c r="G69" s="70"/>
      <c r="H69" s="70"/>
      <c r="I69" s="13"/>
      <c r="J69" s="13"/>
      <c r="N69" s="32"/>
    </row>
    <row r="70" spans="1:25" s="27" customFormat="1" ht="13.5" customHeight="1">
      <c r="A70" s="2"/>
      <c r="B70" s="33"/>
      <c r="C70" s="33"/>
      <c r="D70" s="33"/>
      <c r="E70" s="33"/>
      <c r="F70" s="34"/>
      <c r="G70" s="70"/>
      <c r="H70" s="70"/>
      <c r="I70" s="13"/>
      <c r="J70" s="13"/>
      <c r="N70" s="32"/>
      <c r="Y70" s="38"/>
    </row>
    <row r="71" spans="1:25" s="27" customFormat="1" ht="13.5" customHeight="1">
      <c r="A71" s="2"/>
      <c r="B71" s="33"/>
      <c r="C71" s="33"/>
      <c r="D71" s="33"/>
      <c r="E71" s="33"/>
      <c r="F71" s="34"/>
      <c r="G71" s="70"/>
      <c r="H71" s="70"/>
      <c r="I71" s="13"/>
      <c r="J71" s="13"/>
      <c r="N71" s="32"/>
      <c r="Y71" s="38"/>
    </row>
    <row r="72" spans="1:46" s="27" customFormat="1" ht="13.5" customHeight="1">
      <c r="A72" s="2"/>
      <c r="B72" s="47"/>
      <c r="C72" s="47"/>
      <c r="D72" s="47"/>
      <c r="E72" s="47"/>
      <c r="F72" s="48"/>
      <c r="G72" s="69"/>
      <c r="H72" s="65"/>
      <c r="I72" s="87"/>
      <c r="J72" s="5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54"/>
      <c r="AA72" s="10"/>
      <c r="AB72" s="3"/>
      <c r="AC72" s="3"/>
      <c r="AE72" s="7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s="27" customFormat="1" ht="13.5" customHeight="1">
      <c r="A73" s="2"/>
      <c r="B73" s="33"/>
      <c r="C73" s="33"/>
      <c r="D73" s="33"/>
      <c r="E73" s="33"/>
      <c r="F73" s="34"/>
      <c r="G73" s="52"/>
      <c r="H73" s="52"/>
      <c r="I73" s="52"/>
      <c r="J73" s="5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14" s="27" customFormat="1" ht="13.5" customHeight="1">
      <c r="A74" s="2"/>
      <c r="B74" s="24"/>
      <c r="C74" s="25"/>
      <c r="D74" s="25"/>
      <c r="E74" s="25"/>
      <c r="F74" s="26"/>
      <c r="G74" s="67"/>
      <c r="H74" s="67"/>
      <c r="I74" s="88"/>
      <c r="J74" s="35"/>
      <c r="N74" s="10"/>
    </row>
    <row r="75" spans="1:46" s="27" customFormat="1" ht="13.5" customHeight="1">
      <c r="A75" s="2"/>
      <c r="B75" s="24"/>
      <c r="C75" s="25"/>
      <c r="D75" s="25"/>
      <c r="E75" s="25"/>
      <c r="F75" s="26"/>
      <c r="G75" s="64"/>
      <c r="H75" s="64"/>
      <c r="I75" s="81"/>
      <c r="J75" s="28"/>
      <c r="K75" s="10"/>
      <c r="L75" s="11"/>
      <c r="M75" s="11"/>
      <c r="N75" s="10"/>
      <c r="O75" s="10"/>
      <c r="P75" s="11"/>
      <c r="Q75" s="10"/>
      <c r="R75" s="10"/>
      <c r="S75" s="10"/>
      <c r="T75" s="10"/>
      <c r="U75" s="11"/>
      <c r="V75" s="10"/>
      <c r="W75" s="10"/>
      <c r="X75" s="10"/>
      <c r="Y75" s="10"/>
      <c r="Z75" s="10"/>
      <c r="AA75" s="10"/>
      <c r="AB75" s="10"/>
      <c r="AC75" s="16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1:46" s="27" customFormat="1" ht="13.5" customHeight="1">
      <c r="A76" s="2"/>
      <c r="B76" s="33"/>
      <c r="C76" s="33"/>
      <c r="D76" s="33"/>
      <c r="E76" s="33"/>
      <c r="F76" s="34"/>
      <c r="G76" s="3"/>
      <c r="H76" s="3"/>
      <c r="I76" s="100"/>
      <c r="J76" s="101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7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s="27" customFormat="1" ht="13.5" customHeight="1">
      <c r="A77" s="47"/>
      <c r="B77" s="47"/>
      <c r="C77" s="47"/>
      <c r="D77" s="47"/>
      <c r="E77" s="47"/>
      <c r="F77" s="48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s="27" customFormat="1" ht="13.5" customHeight="1">
      <c r="A78" s="2"/>
      <c r="B78" s="33"/>
      <c r="C78" s="33"/>
      <c r="D78" s="33"/>
      <c r="E78" s="33"/>
      <c r="F78" s="34"/>
      <c r="G78" s="111"/>
      <c r="H78" s="3"/>
      <c r="I78" s="111"/>
      <c r="J78" s="111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7"/>
      <c r="AT78" s="3"/>
    </row>
    <row r="79" spans="1:46" s="27" customFormat="1" ht="13.5" customHeight="1">
      <c r="A79" s="2"/>
      <c r="B79" s="47"/>
      <c r="C79" s="47"/>
      <c r="D79" s="47"/>
      <c r="E79" s="47"/>
      <c r="F79" s="48"/>
      <c r="G79" s="65"/>
      <c r="H79" s="65"/>
      <c r="I79" s="84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8"/>
      <c r="X79" s="3"/>
      <c r="Y79" s="7"/>
      <c r="Z79" s="3"/>
      <c r="AA79" s="3"/>
      <c r="AB79" s="7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s="27" customFormat="1" ht="13.5" customHeight="1">
      <c r="A80" s="2"/>
      <c r="B80" s="47"/>
      <c r="C80" s="47"/>
      <c r="D80" s="47"/>
      <c r="E80" s="47"/>
      <c r="F80" s="48"/>
      <c r="G80" s="69"/>
      <c r="H80" s="65"/>
      <c r="I80" s="87"/>
      <c r="J80" s="5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7"/>
      <c r="Z80" s="54"/>
      <c r="AA80" s="10"/>
      <c r="AB80" s="3"/>
      <c r="AC80" s="3"/>
      <c r="AD80" s="3"/>
      <c r="AE80" s="7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19" s="27" customFormat="1" ht="13.5" customHeight="1">
      <c r="A81" s="2"/>
      <c r="B81" s="33"/>
      <c r="C81" s="33"/>
      <c r="D81" s="33"/>
      <c r="E81" s="33"/>
      <c r="F81" s="34"/>
      <c r="G81" s="15"/>
      <c r="H81" s="15"/>
      <c r="I81" s="90"/>
      <c r="J81" s="15"/>
      <c r="S81" s="38"/>
    </row>
    <row r="82" spans="1:10" s="27" customFormat="1" ht="13.5" customHeight="1">
      <c r="A82" s="2"/>
      <c r="B82" s="33"/>
      <c r="C82" s="38"/>
      <c r="D82" s="38"/>
      <c r="E82" s="38"/>
      <c r="F82" s="40"/>
      <c r="G82" s="112"/>
      <c r="H82" s="71"/>
      <c r="I82" s="114"/>
      <c r="J82" s="116"/>
    </row>
    <row r="83" spans="1:46" s="27" customFormat="1" ht="13.5" customHeight="1">
      <c r="A83" s="2"/>
      <c r="B83" s="38"/>
      <c r="C83" s="38"/>
      <c r="D83" s="38"/>
      <c r="E83" s="38"/>
      <c r="F83" s="40"/>
      <c r="G83" s="50"/>
      <c r="H83" s="50"/>
      <c r="I83" s="102"/>
      <c r="J83" s="10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7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7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s="27" customFormat="1" ht="13.5" customHeight="1">
      <c r="A84" s="2"/>
      <c r="B84" s="7"/>
      <c r="C84" s="7"/>
      <c r="D84" s="7"/>
      <c r="E84" s="7"/>
      <c r="F84" s="8"/>
      <c r="G84" s="50"/>
      <c r="H84" s="50"/>
      <c r="I84" s="96"/>
      <c r="J84" s="5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7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20" s="27" customFormat="1" ht="13.5" customHeight="1">
      <c r="A85" s="2"/>
      <c r="B85" s="38"/>
      <c r="C85" s="38"/>
      <c r="D85" s="38"/>
      <c r="E85" s="38"/>
      <c r="F85" s="40"/>
      <c r="G85" s="71"/>
      <c r="H85" s="71"/>
      <c r="I85" s="89"/>
      <c r="J85" s="44"/>
      <c r="S85" s="38"/>
      <c r="T85" s="39"/>
    </row>
    <row r="86" spans="1:46" s="27" customFormat="1" ht="13.5" customHeight="1">
      <c r="A86" s="2"/>
      <c r="B86" s="7"/>
      <c r="C86" s="7"/>
      <c r="D86" s="7"/>
      <c r="E86" s="7"/>
      <c r="F86" s="8"/>
      <c r="G86" s="73"/>
      <c r="H86" s="73"/>
      <c r="I86" s="92"/>
      <c r="J86" s="5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s="27" customFormat="1" ht="13.5" customHeight="1">
      <c r="A87" s="2"/>
      <c r="B87" s="41"/>
      <c r="C87" s="42"/>
      <c r="D87" s="42"/>
      <c r="E87" s="42"/>
      <c r="F87" s="43"/>
      <c r="G87" s="71"/>
      <c r="H87" s="76"/>
      <c r="I87" s="93"/>
      <c r="J87" s="45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1:19" s="27" customFormat="1" ht="13.5" customHeight="1">
      <c r="A88" s="2"/>
      <c r="B88" s="41"/>
      <c r="C88" s="42"/>
      <c r="D88" s="42"/>
      <c r="E88" s="42"/>
      <c r="F88" s="43"/>
      <c r="G88" s="15"/>
      <c r="H88" s="15"/>
      <c r="I88" s="90"/>
      <c r="J88" s="15"/>
      <c r="Q88" s="38"/>
      <c r="S88" s="38"/>
    </row>
    <row r="89" spans="1:46" s="27" customFormat="1" ht="13.5" customHeight="1">
      <c r="A89" s="2"/>
      <c r="B89" s="41"/>
      <c r="C89" s="42"/>
      <c r="D89" s="42"/>
      <c r="E89" s="42"/>
      <c r="F89" s="43"/>
      <c r="G89" s="74"/>
      <c r="H89" s="71"/>
      <c r="I89" s="94"/>
      <c r="J89" s="49"/>
      <c r="K89" s="10"/>
      <c r="L89" s="10"/>
      <c r="M89" s="11"/>
      <c r="N89" s="10"/>
      <c r="O89" s="10"/>
      <c r="P89" s="10"/>
      <c r="Q89" s="10"/>
      <c r="R89" s="11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1:46" s="27" customFormat="1" ht="13.5" customHeight="1">
      <c r="A90" s="2"/>
      <c r="B90" s="7"/>
      <c r="C90" s="7"/>
      <c r="D90" s="7"/>
      <c r="E90" s="7"/>
      <c r="F90" s="8"/>
      <c r="G90" s="73"/>
      <c r="H90" s="73"/>
      <c r="I90" s="106"/>
      <c r="J90" s="50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s="27" customFormat="1" ht="13.5" customHeight="1">
      <c r="A91" s="2"/>
      <c r="B91" s="7"/>
      <c r="C91" s="7"/>
      <c r="D91" s="7"/>
      <c r="E91" s="7"/>
      <c r="F91" s="8"/>
      <c r="G91" s="73"/>
      <c r="H91" s="73"/>
      <c r="I91" s="92"/>
      <c r="J91" s="5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7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s="27" customFormat="1" ht="13.5" customHeight="1">
      <c r="A92" s="2"/>
      <c r="B92" s="38"/>
      <c r="C92" s="38"/>
      <c r="D92" s="38"/>
      <c r="E92" s="38"/>
      <c r="F92" s="40"/>
      <c r="G92" s="108"/>
      <c r="H92" s="108"/>
      <c r="I92" s="109"/>
      <c r="J92" s="108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20" s="27" customFormat="1" ht="13.5" customHeight="1">
      <c r="A93" s="2"/>
      <c r="B93" s="38"/>
      <c r="C93" s="38"/>
      <c r="D93" s="38"/>
      <c r="E93" s="38"/>
      <c r="F93" s="40"/>
      <c r="G93" s="71"/>
      <c r="H93" s="71"/>
      <c r="I93" s="89"/>
      <c r="J93" s="44"/>
      <c r="T93" s="38"/>
    </row>
    <row r="94" spans="1:46" s="27" customFormat="1" ht="13.5" customHeight="1">
      <c r="A94" s="2"/>
      <c r="B94" s="41"/>
      <c r="C94" s="42"/>
      <c r="D94" s="42"/>
      <c r="E94" s="42"/>
      <c r="F94" s="43"/>
      <c r="G94" s="75"/>
      <c r="H94" s="75"/>
      <c r="I94" s="95"/>
      <c r="J94" s="45"/>
      <c r="K94" s="10"/>
      <c r="L94" s="10"/>
      <c r="M94" s="10"/>
      <c r="N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1:46" s="27" customFormat="1" ht="13.5" customHeight="1">
      <c r="A95" s="2"/>
      <c r="B95" s="38"/>
      <c r="C95" s="38"/>
      <c r="D95" s="38"/>
      <c r="E95" s="38"/>
      <c r="F95" s="40"/>
      <c r="G95" s="50"/>
      <c r="H95" s="50"/>
      <c r="I95" s="102"/>
      <c r="J95" s="10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s="27" customFormat="1" ht="13.5" customHeight="1">
      <c r="A96" s="2"/>
      <c r="B96" s="38"/>
      <c r="C96" s="38"/>
      <c r="D96" s="38"/>
      <c r="E96" s="38"/>
      <c r="F96" s="40"/>
      <c r="G96" s="98"/>
      <c r="H96" s="98"/>
      <c r="I96" s="99"/>
      <c r="J96" s="98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34" s="27" customFormat="1" ht="13.5" customHeight="1">
      <c r="A97" s="2"/>
      <c r="B97" s="41"/>
      <c r="C97" s="42"/>
      <c r="D97" s="42"/>
      <c r="E97" s="42"/>
      <c r="F97" s="43"/>
      <c r="G97" s="50"/>
      <c r="H97" s="50"/>
      <c r="I97" s="96"/>
      <c r="J97" s="53"/>
      <c r="AG97" s="3"/>
      <c r="AH97" s="7"/>
    </row>
    <row r="98" spans="1:46" s="27" customFormat="1" ht="13.5" customHeight="1">
      <c r="A98" s="2"/>
      <c r="B98" s="38"/>
      <c r="C98" s="38"/>
      <c r="D98" s="38"/>
      <c r="E98" s="38"/>
      <c r="F98" s="40"/>
      <c r="G98" s="32"/>
      <c r="H98" s="15"/>
      <c r="I98" s="107"/>
      <c r="J98" s="1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s="27" customFormat="1" ht="13.5" customHeight="1">
      <c r="A99" s="2"/>
      <c r="B99" s="7"/>
      <c r="C99" s="7"/>
      <c r="D99" s="7"/>
      <c r="E99" s="7"/>
      <c r="F99" s="8"/>
      <c r="G99" s="73"/>
      <c r="H99" s="73"/>
      <c r="I99" s="92"/>
      <c r="J99" s="5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s="27" customFormat="1" ht="13.5" customHeight="1">
      <c r="A100" s="2"/>
      <c r="B100" s="7"/>
      <c r="C100" s="7"/>
      <c r="D100" s="7"/>
      <c r="E100" s="7"/>
      <c r="F100" s="8"/>
      <c r="G100" s="50"/>
      <c r="H100" s="50"/>
      <c r="I100" s="96"/>
      <c r="J100" s="5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7"/>
      <c r="Z100" s="3"/>
      <c r="AA100" s="54"/>
      <c r="AB100" s="3"/>
      <c r="AC100" s="3"/>
      <c r="AE100" s="7"/>
      <c r="AF100" s="3"/>
      <c r="AG100" s="3"/>
      <c r="AH100" s="7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10" s="27" customFormat="1" ht="13.5" customHeight="1">
      <c r="A101" s="2"/>
      <c r="B101" s="38"/>
      <c r="C101" s="38"/>
      <c r="D101" s="38"/>
      <c r="E101" s="38"/>
      <c r="F101" s="40"/>
      <c r="G101" s="72"/>
      <c r="H101" s="72"/>
      <c r="I101" s="91"/>
      <c r="J101" s="12"/>
    </row>
    <row r="102" spans="1:46" s="27" customFormat="1" ht="13.5" customHeight="1">
      <c r="A102" s="2"/>
      <c r="B102" s="7"/>
      <c r="C102" s="7"/>
      <c r="D102" s="7"/>
      <c r="E102" s="7"/>
      <c r="F102" s="8"/>
      <c r="G102" s="113"/>
      <c r="H102" s="50"/>
      <c r="I102" s="115"/>
      <c r="J102" s="11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s="27" customFormat="1" ht="13.5" customHeight="1">
      <c r="A103" s="2"/>
      <c r="B103" s="38"/>
      <c r="C103" s="38"/>
      <c r="D103" s="38"/>
      <c r="E103" s="38"/>
      <c r="F103" s="8"/>
      <c r="G103" s="113"/>
      <c r="H103" s="50"/>
      <c r="I103" s="115"/>
      <c r="J103" s="11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7"/>
      <c r="AT103" s="3"/>
    </row>
    <row r="104" spans="1:19" s="27" customFormat="1" ht="13.5" customHeight="1">
      <c r="A104" s="2"/>
      <c r="B104" s="38"/>
      <c r="C104" s="38"/>
      <c r="D104" s="38"/>
      <c r="E104" s="38"/>
      <c r="F104" s="8"/>
      <c r="G104" s="15"/>
      <c r="H104" s="15"/>
      <c r="I104" s="90"/>
      <c r="J104" s="15"/>
      <c r="S104" s="38"/>
    </row>
    <row r="105" spans="1:26" ht="12.75">
      <c r="A105" s="117"/>
      <c r="I105" s="82"/>
      <c r="J105" s="52"/>
      <c r="W105" s="7"/>
      <c r="Y105" s="7"/>
      <c r="Z105" s="54"/>
    </row>
    <row r="106" spans="7:9" ht="12.75">
      <c r="G106" s="3"/>
      <c r="H106" s="3"/>
      <c r="I106" s="3"/>
    </row>
    <row r="107" spans="7:9" ht="12.75">
      <c r="G107" s="3"/>
      <c r="H107" s="3"/>
      <c r="I107" s="3"/>
    </row>
    <row r="108" spans="7:9" ht="12.75">
      <c r="G108" s="3"/>
      <c r="H108" s="3"/>
      <c r="I108" s="3"/>
    </row>
    <row r="109" spans="7:9" ht="12.75">
      <c r="G109" s="3"/>
      <c r="H109" s="3"/>
      <c r="I109" s="3"/>
    </row>
    <row r="110" spans="7:9" ht="12.75">
      <c r="G110" s="3"/>
      <c r="H110" s="3"/>
      <c r="I110" s="3"/>
    </row>
    <row r="111" spans="7:9" ht="12.75">
      <c r="G111" s="3"/>
      <c r="H111" s="3"/>
      <c r="I111" s="3"/>
    </row>
    <row r="112" spans="7:9" ht="12.75">
      <c r="G112" s="3"/>
      <c r="H112" s="3"/>
      <c r="I112" s="3"/>
    </row>
    <row r="113" spans="7:9" ht="12.75">
      <c r="G113" s="3"/>
      <c r="H113" s="3"/>
      <c r="I113" s="3"/>
    </row>
    <row r="114" spans="7:9" ht="12.75">
      <c r="G114" s="3"/>
      <c r="H114" s="3"/>
      <c r="I114" s="3"/>
    </row>
    <row r="115" spans="7:9" ht="12.75">
      <c r="G115" s="3"/>
      <c r="H115" s="3"/>
      <c r="I115" s="3"/>
    </row>
    <row r="116" spans="7:9" ht="12.75">
      <c r="G116" s="3"/>
      <c r="H116" s="3"/>
      <c r="I116" s="3"/>
    </row>
    <row r="117" spans="7:9" ht="12.75">
      <c r="G117" s="3"/>
      <c r="H117" s="3"/>
      <c r="I117" s="3"/>
    </row>
    <row r="118" spans="7:9" ht="12.75">
      <c r="G118" s="3"/>
      <c r="H118" s="3"/>
      <c r="I118" s="3"/>
    </row>
  </sheetData>
  <sheetProtection/>
  <autoFilter ref="A2:AU2"/>
  <mergeCells count="1">
    <mergeCell ref="A1:J1"/>
  </mergeCells>
  <hyperlinks>
    <hyperlink ref="G21" r:id="rId1" display="http://my1.raceresult.com/details/?sl=6.13455.de.1.Ergebnislisten%7CZieleinlaufliste&amp;pp=522"/>
    <hyperlink ref="G8" r:id="rId2" display="http://my1.raceresult.com/details/?sl=6.13455.de.1.Ergebnislisten%7CZieleinlaufliste&amp;pp=505"/>
    <hyperlink ref="G30" r:id="rId3" display="http://my1.raceresult.com/details/?sl=6.13455.de.1.Ergebnislisten%7CZieleinlaufliste&amp;pp=971"/>
    <hyperlink ref="G9" r:id="rId4" display="http://my1.raceresult.com/details/?sl=6.13455.de.1.Ergebnislisten%7CZieleinlaufliste&amp;pp=204"/>
    <hyperlink ref="G5" r:id="rId5" display="http://my1.raceresult.com/details/?sl=6.13455.de.1.Ergebnislisten%7CZieleinlaufliste&amp;pp=633"/>
    <hyperlink ref="G13" r:id="rId6" display="http://my1.raceresult.com/details/?sl=6.13455.de.1.Ergebnislisten%7CZieleinlaufliste&amp;pp=707"/>
    <hyperlink ref="G16" r:id="rId7" display="http://my1.raceresult.com/details/?sl=6.13455.de.2.Ergebnislisten%7CZieleinlaufliste&amp;pp=886"/>
    <hyperlink ref="H29" r:id="rId8" display="http://my3.raceresult.com/details/results.php?sl=6.11549.de.7.Internet%7C07%20Zieleinlaufliste&amp;pp=1097"/>
    <hyperlink ref="H27" r:id="rId9" display="http://my1.raceresult.com/details/results.php?sl=6.14439.de.1.Ergebnislisten%7CZieleinlaufliste&amp;pp=749"/>
    <hyperlink ref="H7" r:id="rId10" display="http://my1.raceresult.com/details/results.php?sl=6.14439.de.1.Ergebnislisten%7CZieleinlaufliste&amp;pp=272"/>
    <hyperlink ref="G25" r:id="rId11" display="http://my4.raceresult.com/details/results.php?sl=6.13721.de.9.Ergebnislisten%7CERGEBNISLISTE&amp;pp=764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13"/>
  <headerFooter alignWithMargins="0">
    <oddHeader>&amp;L&amp;"Arial,Fett"Rur-Eifel-Volkslauf Cup 2010; Wertung: &amp;A</oddHeader>
  </headerFooter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2012-06-02T07:59:05Z</cp:lastPrinted>
  <dcterms:created xsi:type="dcterms:W3CDTF">2011-12-15T20:40:00Z</dcterms:created>
  <dcterms:modified xsi:type="dcterms:W3CDTF">2013-12-09T11:40:11Z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