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50 (2012)" sheetId="1" r:id="rId1"/>
  </sheets>
  <definedNames>
    <definedName name="_xlnm._FilterDatabase" localSheetId="0" hidden="1">'W50 (2012)'!$A$2:$AU$2</definedName>
    <definedName name="_xlnm.Print_Titles" localSheetId="0">'W50 (2012)'!$2:$2</definedName>
  </definedNames>
  <calcPr fullCalcOnLoad="1"/>
</workbook>
</file>

<file path=xl/sharedStrings.xml><?xml version="1.0" encoding="utf-8"?>
<sst xmlns="http://schemas.openxmlformats.org/spreadsheetml/2006/main" count="100" uniqueCount="99">
  <si>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</si>
  <si>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</si>
  <si>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</si>
  <si>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</si>
  <si>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</si>
  <si>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</si>
  <si>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</si>
  <si>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</si>
  <si>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</si>
  <si>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</si>
  <si>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</si>
  <si>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</si>
  <si>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</si>
  <si>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</si>
  <si>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</si>
  <si>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</si>
  <si>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</si>
  <si>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</si>
  <si>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</si>
  <si>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</si>
  <si>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</si>
  <si>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</si>
  <si>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</si>
  <si>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</si>
  <si>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</si>
  <si>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</si>
  <si>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</si>
  <si>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</si>
  <si>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</si>
  <si>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</si>
  <si>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</si>
  <si>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</si>
  <si>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</si>
  <si>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</si>
  <si>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</si>
  <si>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</si>
  <si>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</si>
  <si>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</si>
  <si>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</si>
  <si>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</si>
  <si>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</si>
  <si>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</si>
  <si>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</si>
  <si>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Peitz</t>
  </si>
  <si>
    <t>Jumpertz</t>
  </si>
  <si>
    <t>Knöbel</t>
  </si>
  <si>
    <t>SV Germania Dürwiß</t>
  </si>
  <si>
    <t>Arndt</t>
  </si>
  <si>
    <t xml:space="preserve"> Uschi</t>
  </si>
  <si>
    <t>LG Germania Freund</t>
  </si>
  <si>
    <t xml:space="preserve"> Marion</t>
  </si>
  <si>
    <t>TV Konzen</t>
  </si>
  <si>
    <t>Aachener Engel</t>
  </si>
  <si>
    <t>SV Roland rollesbroich</t>
  </si>
  <si>
    <t>SC Komet Steckenborn</t>
  </si>
  <si>
    <t>Seniorinnen W50: 50 bis 54 Jahre alt  (Jg. 1959 bis 1963)</t>
  </si>
  <si>
    <t>Isaac</t>
  </si>
  <si>
    <t xml:space="preserve"> Karin</t>
  </si>
  <si>
    <t xml:space="preserve"> Karoline</t>
  </si>
  <si>
    <t xml:space="preserve"> Doris</t>
  </si>
  <si>
    <t>Dürener TV 1847</t>
  </si>
  <si>
    <t>STROTMANN</t>
  </si>
  <si>
    <t>BIRGIT</t>
  </si>
  <si>
    <t>TSV ALEMANNIA AACHEN</t>
  </si>
  <si>
    <t>SIMJANOVSKA</t>
  </si>
  <si>
    <t>BRANKA</t>
  </si>
  <si>
    <t>FRANSSEN</t>
  </si>
  <si>
    <t>GEORGETTE</t>
  </si>
  <si>
    <t>LAC EUPEN</t>
  </si>
  <si>
    <t>FC Germania Vossenack</t>
  </si>
  <si>
    <t>Schiewe</t>
  </si>
  <si>
    <t xml:space="preserve"> Claudia</t>
  </si>
  <si>
    <t>Triathlon Team Indeland</t>
  </si>
  <si>
    <t>Jacobs</t>
  </si>
  <si>
    <t>Lenie</t>
  </si>
  <si>
    <t>STB</t>
  </si>
  <si>
    <t>Susanne</t>
  </si>
  <si>
    <t>Keßel</t>
  </si>
  <si>
    <t xml:space="preserve"> Luzia</t>
  </si>
  <si>
    <t>1963</t>
  </si>
  <si>
    <t>Hansa Simmerath</t>
  </si>
  <si>
    <t>Lauftreff Inde Hahn</t>
  </si>
  <si>
    <t>Brockbals</t>
  </si>
  <si>
    <t>Ursula</t>
  </si>
  <si>
    <t>Lemke</t>
  </si>
  <si>
    <t>Natalie</t>
  </si>
  <si>
    <t>Fit 4 Fun Düren</t>
  </si>
  <si>
    <t>Karin</t>
  </si>
  <si>
    <t>Radermacher</t>
  </si>
  <si>
    <t>DJK LöWE HAMBACH</t>
  </si>
  <si>
    <t>TV</t>
  </si>
  <si>
    <t>REINARTZ</t>
  </si>
  <si>
    <t>Weber-Steinhauer</t>
  </si>
  <si>
    <t xml:space="preserve"> Birgit</t>
  </si>
  <si>
    <t>Lg Rwe Power</t>
  </si>
  <si>
    <t>1961 </t>
  </si>
  <si>
    <t> LG RWE Power</t>
  </si>
  <si>
    <t>Heilmann</t>
  </si>
  <si>
    <t>Roswitha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</si>
</sst>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1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name val="Segoe UI"/>
      <family val="0"/>
    </font>
    <font>
      <u val="single"/>
      <sz val="10"/>
      <name val="Arial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19" fillId="0" borderId="10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8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165" fontId="2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wrapText="1"/>
    </xf>
    <xf numFmtId="0" fontId="29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wrapText="1"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1.Ergebnislisten%7CZieleinlaufliste&amp;pp=598" TargetMode="External" /><Relationship Id="rId2" Type="http://schemas.openxmlformats.org/officeDocument/2006/relationships/hyperlink" Target="http://my1.raceresult.com/details/?sl=6.13455.de.1.Ergebnislisten%7CZieleinlaufliste&amp;pp=679" TargetMode="External" /><Relationship Id="rId3" Type="http://schemas.openxmlformats.org/officeDocument/2006/relationships/hyperlink" Target="http://my1.raceresult.com/details/?sl=6.13455.de.2.Ergebnislisten%7CZieleinlaufliste&amp;pp=999" TargetMode="External" /><Relationship Id="rId4" Type="http://schemas.openxmlformats.org/officeDocument/2006/relationships/hyperlink" Target="http://my1.raceresult.com/details/?sl=6.13455.de.2.Ergebnislisten%7CZieleinlaufliste&amp;pp=840" TargetMode="External" /><Relationship Id="rId5" Type="http://schemas.openxmlformats.org/officeDocument/2006/relationships/hyperlink" Target="http://my1.raceresult.com/details/?sl=6.13455.de.2.Ergebnislisten%7CZieleinlaufliste&amp;pp=794" TargetMode="External" /><Relationship Id="rId6" Type="http://schemas.openxmlformats.org/officeDocument/2006/relationships/hyperlink" Target="http://my3.raceresult.com/details/results.php?sl=6.11549.de.6.Internet%7C07%20Zieleinlaufliste&amp;pp=510" TargetMode="External" /><Relationship Id="rId7" Type="http://schemas.openxmlformats.org/officeDocument/2006/relationships/hyperlink" Target="http://my3.raceresult.com/details/results.php?sl=6.11549.de.7.Internet%7C07%20Zieleinlaufliste&amp;pp=1188" TargetMode="External" /><Relationship Id="rId8" Type="http://schemas.openxmlformats.org/officeDocument/2006/relationships/hyperlink" Target="http://my4.raceresult.com/details/results.php?sl=6.13721.de.9.Ergebnislisten%7CERGEBNISLISTE&amp;pp=823" TargetMode="External" /><Relationship Id="rId9" Type="http://schemas.openxmlformats.org/officeDocument/2006/relationships/hyperlink" Target="http://www.tv-huchem-stammeln.de/cms/html/la/ergebnisse/2013/_5_236.HT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21"/>
  <sheetViews>
    <sheetView showGridLines="0" tabSelected="1" zoomScalePageLayoutView="0" workbookViewId="0" topLeftCell="A1">
      <pane ySplit="2" topLeftCell="BM11" activePane="bottomLeft" state="frozen"/>
      <selection pane="topLeft" activeCell="A1" sqref="A1"/>
      <selection pane="bottomLeft" activeCell="A22" sqref="A22:IV121"/>
    </sheetView>
  </sheetViews>
  <sheetFormatPr defaultColWidth="11.421875" defaultRowHeight="12.75"/>
  <cols>
    <col min="1" max="1" width="4.28125" style="25" customWidth="1"/>
    <col min="2" max="2" width="4.7109375" style="26" customWidth="1"/>
    <col min="3" max="3" width="3.421875" style="26" customWidth="1"/>
    <col min="4" max="5" width="4.7109375" style="26" customWidth="1"/>
    <col min="6" max="6" width="4.7109375" style="27" customWidth="1"/>
    <col min="7" max="7" width="10.7109375" style="42" customWidth="1"/>
    <col min="8" max="8" width="8.7109375" style="42" customWidth="1"/>
    <col min="9" max="9" width="2.7109375" style="34" customWidth="1"/>
    <col min="10" max="10" width="7.7109375" style="17" customWidth="1"/>
    <col min="11" max="47" width="2.7109375" style="17" customWidth="1"/>
    <col min="48" max="16384" width="11.421875" style="17" customWidth="1"/>
  </cols>
  <sheetData>
    <row r="1" spans="1:47" s="6" customFormat="1" ht="18.75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s="13" customFormat="1" ht="105.75" customHeight="1">
      <c r="A2" s="7" t="s">
        <v>42</v>
      </c>
      <c r="B2" s="8" t="s">
        <v>41</v>
      </c>
      <c r="C2" s="9" t="s">
        <v>40</v>
      </c>
      <c r="D2" s="9" t="s">
        <v>39</v>
      </c>
      <c r="E2" s="9" t="s">
        <v>38</v>
      </c>
      <c r="F2" s="10" t="s">
        <v>37</v>
      </c>
      <c r="G2" s="2" t="s">
        <v>36</v>
      </c>
      <c r="H2" s="2" t="s">
        <v>35</v>
      </c>
      <c r="I2" s="29" t="s">
        <v>34</v>
      </c>
      <c r="J2" s="11" t="s">
        <v>33</v>
      </c>
      <c r="K2" s="12" t="s">
        <v>32</v>
      </c>
      <c r="L2" s="12" t="s">
        <v>30</v>
      </c>
      <c r="M2" s="12" t="s">
        <v>29</v>
      </c>
      <c r="N2" s="12" t="s">
        <v>31</v>
      </c>
      <c r="O2" s="12" t="s">
        <v>28</v>
      </c>
      <c r="P2" s="12" t="s">
        <v>27</v>
      </c>
      <c r="Q2" s="12" t="s">
        <v>26</v>
      </c>
      <c r="R2" s="12" t="s">
        <v>52</v>
      </c>
      <c r="S2" s="12" t="s">
        <v>25</v>
      </c>
      <c r="T2" s="12" t="s">
        <v>24</v>
      </c>
      <c r="U2" s="12" t="s">
        <v>21</v>
      </c>
      <c r="V2" s="12" t="s">
        <v>23</v>
      </c>
      <c r="W2" s="12" t="s">
        <v>22</v>
      </c>
      <c r="X2" s="12" t="s">
        <v>53</v>
      </c>
      <c r="Y2" s="12" t="s">
        <v>20</v>
      </c>
      <c r="Z2" s="12" t="s">
        <v>18</v>
      </c>
      <c r="AA2" s="12" t="s">
        <v>17</v>
      </c>
      <c r="AB2" s="12" t="s">
        <v>16</v>
      </c>
      <c r="AC2" s="12" t="s">
        <v>19</v>
      </c>
      <c r="AD2" s="12" t="s">
        <v>15</v>
      </c>
      <c r="AE2" s="12" t="s">
        <v>14</v>
      </c>
      <c r="AF2" s="12" t="s">
        <v>13</v>
      </c>
      <c r="AG2" s="12" t="s">
        <v>12</v>
      </c>
      <c r="AH2" s="12" t="s">
        <v>11</v>
      </c>
      <c r="AI2" s="12" t="s">
        <v>9</v>
      </c>
      <c r="AJ2" s="12" t="s">
        <v>10</v>
      </c>
      <c r="AK2" s="12" t="s">
        <v>8</v>
      </c>
      <c r="AL2" s="12" t="s">
        <v>7</v>
      </c>
      <c r="AM2" s="12" t="s">
        <v>6</v>
      </c>
      <c r="AN2" s="12" t="s">
        <v>5</v>
      </c>
      <c r="AO2" s="12" t="s">
        <v>4</v>
      </c>
      <c r="AP2" s="12" t="s">
        <v>3</v>
      </c>
      <c r="AQ2" s="12" t="s">
        <v>54</v>
      </c>
      <c r="AR2" s="12" t="s">
        <v>2</v>
      </c>
      <c r="AS2" s="12" t="s">
        <v>1</v>
      </c>
      <c r="AT2" s="12" t="s">
        <v>0</v>
      </c>
      <c r="AU2" s="12"/>
    </row>
    <row r="3" spans="1:47" s="13" customFormat="1" ht="13.5" customHeight="1">
      <c r="A3" s="2">
        <v>1</v>
      </c>
      <c r="B3" s="14">
        <f>SUM(K3:AU3)</f>
        <v>1140</v>
      </c>
      <c r="C3" s="15">
        <f>COUNT(K3:AU3)</f>
        <v>23</v>
      </c>
      <c r="D3" s="15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15">
        <f>IF(COUNT(K3:AU3)&lt;22,IF(COUNT(K3:AU3)&gt;14,(COUNT(K3:AU3)-15),0)*20,120)</f>
        <v>120</v>
      </c>
      <c r="F3" s="16">
        <f>D3+E3</f>
        <v>870</v>
      </c>
      <c r="G3" s="41" t="s">
        <v>47</v>
      </c>
      <c r="H3" s="41" t="s">
        <v>48</v>
      </c>
      <c r="I3" s="30">
        <v>1961</v>
      </c>
      <c r="J3" s="18" t="s">
        <v>49</v>
      </c>
      <c r="K3" s="2">
        <v>50</v>
      </c>
      <c r="L3" s="1"/>
      <c r="M3" s="1"/>
      <c r="N3" s="1"/>
      <c r="O3" s="1">
        <v>50</v>
      </c>
      <c r="P3" s="1">
        <v>50</v>
      </c>
      <c r="Q3" s="1"/>
      <c r="R3" s="1">
        <v>49</v>
      </c>
      <c r="S3" s="1"/>
      <c r="T3" s="1"/>
      <c r="U3" s="1">
        <v>50</v>
      </c>
      <c r="V3" s="2">
        <v>50</v>
      </c>
      <c r="W3" s="1">
        <v>50</v>
      </c>
      <c r="X3" s="1"/>
      <c r="Y3" s="2">
        <v>47</v>
      </c>
      <c r="Z3" s="38">
        <v>50</v>
      </c>
      <c r="AA3" s="1">
        <v>50</v>
      </c>
      <c r="AB3" s="2">
        <v>50</v>
      </c>
      <c r="AC3" s="1"/>
      <c r="AD3" s="1">
        <v>50</v>
      </c>
      <c r="AE3" s="1">
        <v>50</v>
      </c>
      <c r="AF3" s="1">
        <v>47</v>
      </c>
      <c r="AG3" s="1">
        <v>50</v>
      </c>
      <c r="AH3" s="1"/>
      <c r="AI3" s="2">
        <v>49</v>
      </c>
      <c r="AJ3" s="2">
        <v>49</v>
      </c>
      <c r="AK3" s="1"/>
      <c r="AL3" s="1">
        <v>50</v>
      </c>
      <c r="AM3" s="1">
        <v>50</v>
      </c>
      <c r="AN3" s="1">
        <v>50</v>
      </c>
      <c r="AO3" s="1"/>
      <c r="AP3" s="1"/>
      <c r="AQ3" s="1"/>
      <c r="AR3" s="2">
        <v>49</v>
      </c>
      <c r="AS3" s="1">
        <v>50</v>
      </c>
      <c r="AT3" s="1">
        <v>50</v>
      </c>
      <c r="AU3" s="1"/>
    </row>
    <row r="4" spans="1:47" s="13" customFormat="1" ht="13.5" customHeight="1">
      <c r="A4" s="2">
        <v>2</v>
      </c>
      <c r="B4" s="14">
        <f>SUM(K4:AU4)</f>
        <v>1120</v>
      </c>
      <c r="C4" s="15">
        <f>COUNT(K4:AU4)</f>
        <v>23</v>
      </c>
      <c r="D4" s="15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742</v>
      </c>
      <c r="E4" s="15">
        <f>IF(COUNT(K4:AU4)&lt;22,IF(COUNT(K4:AU4)&gt;14,(COUNT(K4:AU4)-15),0)*20,120)</f>
        <v>120</v>
      </c>
      <c r="F4" s="16">
        <f>D4+E4</f>
        <v>862</v>
      </c>
      <c r="G4" s="41" t="s">
        <v>45</v>
      </c>
      <c r="H4" s="41" t="s">
        <v>57</v>
      </c>
      <c r="I4" s="30">
        <v>1959</v>
      </c>
      <c r="J4" s="18" t="s">
        <v>69</v>
      </c>
      <c r="K4" s="2">
        <v>46</v>
      </c>
      <c r="L4" s="1">
        <v>47</v>
      </c>
      <c r="M4" s="1">
        <v>50</v>
      </c>
      <c r="N4" s="1"/>
      <c r="O4" s="1"/>
      <c r="P4" s="2">
        <v>48</v>
      </c>
      <c r="Q4" s="1">
        <v>50</v>
      </c>
      <c r="R4" s="1"/>
      <c r="S4" s="1"/>
      <c r="T4" s="1">
        <v>49</v>
      </c>
      <c r="U4" s="1">
        <v>49</v>
      </c>
      <c r="V4" s="1">
        <v>49</v>
      </c>
      <c r="W4" s="2">
        <v>49</v>
      </c>
      <c r="X4" s="1">
        <v>49</v>
      </c>
      <c r="Y4" s="1">
        <v>50</v>
      </c>
      <c r="Z4" s="1">
        <v>50</v>
      </c>
      <c r="AA4" s="1">
        <v>49</v>
      </c>
      <c r="AB4" s="1"/>
      <c r="AC4" s="1"/>
      <c r="AD4" s="1">
        <v>47</v>
      </c>
      <c r="AE4" s="1">
        <v>49</v>
      </c>
      <c r="AF4" s="1"/>
      <c r="AG4" s="1">
        <v>48</v>
      </c>
      <c r="AH4" s="1">
        <v>50</v>
      </c>
      <c r="AI4" s="1">
        <v>50</v>
      </c>
      <c r="AJ4" s="1">
        <v>48</v>
      </c>
      <c r="AK4" s="1"/>
      <c r="AL4" s="1">
        <v>47</v>
      </c>
      <c r="AM4" s="1">
        <v>49</v>
      </c>
      <c r="AN4" s="1"/>
      <c r="AO4" s="1"/>
      <c r="AP4" s="1">
        <v>50</v>
      </c>
      <c r="AQ4" s="1">
        <v>47</v>
      </c>
      <c r="AR4" s="1"/>
      <c r="AS4" s="1"/>
      <c r="AT4" s="1"/>
      <c r="AU4" s="1"/>
    </row>
    <row r="5" spans="1:47" s="13" customFormat="1" ht="13.5" customHeight="1">
      <c r="A5" s="2">
        <v>3</v>
      </c>
      <c r="B5" s="14">
        <f>SUM(K5:AU5)</f>
        <v>967</v>
      </c>
      <c r="C5" s="15">
        <f>COUNT(K5:AU5)</f>
        <v>21</v>
      </c>
      <c r="D5" s="15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709</v>
      </c>
      <c r="E5" s="15">
        <f>IF(COUNT(K5:AU5)&lt;22,IF(COUNT(K5:AU5)&gt;14,(COUNT(K5:AU5)-15),0)*20,120)</f>
        <v>120</v>
      </c>
      <c r="F5" s="16">
        <f>D5+E5</f>
        <v>829</v>
      </c>
      <c r="G5" s="41" t="s">
        <v>44</v>
      </c>
      <c r="H5" s="41" t="s">
        <v>58</v>
      </c>
      <c r="I5" s="30">
        <v>1962</v>
      </c>
      <c r="J5" s="18" t="s">
        <v>46</v>
      </c>
      <c r="K5" s="1">
        <v>41</v>
      </c>
      <c r="L5" s="2">
        <v>42</v>
      </c>
      <c r="M5" s="1">
        <v>49</v>
      </c>
      <c r="N5" s="1">
        <v>43</v>
      </c>
      <c r="O5" s="1">
        <v>47</v>
      </c>
      <c r="P5" s="1"/>
      <c r="Q5" s="1"/>
      <c r="R5" s="1"/>
      <c r="S5" s="1"/>
      <c r="T5" s="1">
        <v>48</v>
      </c>
      <c r="U5" s="1"/>
      <c r="V5" s="2">
        <v>45</v>
      </c>
      <c r="W5" s="1"/>
      <c r="X5" s="1"/>
      <c r="Y5" s="1"/>
      <c r="Z5" s="2">
        <v>48</v>
      </c>
      <c r="AA5" s="1">
        <v>48</v>
      </c>
      <c r="AB5" s="2">
        <v>46</v>
      </c>
      <c r="AC5" s="1">
        <v>45</v>
      </c>
      <c r="AD5" s="1">
        <v>42</v>
      </c>
      <c r="AE5" s="1"/>
      <c r="AF5" s="1"/>
      <c r="AG5" s="1"/>
      <c r="AH5" s="2">
        <v>46</v>
      </c>
      <c r="AI5" s="1">
        <v>47</v>
      </c>
      <c r="AJ5" s="1">
        <v>45</v>
      </c>
      <c r="AK5" s="1">
        <v>49</v>
      </c>
      <c r="AL5" s="1">
        <v>45</v>
      </c>
      <c r="AM5" s="1">
        <v>47</v>
      </c>
      <c r="AN5" s="1"/>
      <c r="AO5" s="1"/>
      <c r="AP5" s="1">
        <v>48</v>
      </c>
      <c r="AQ5" s="1"/>
      <c r="AR5" s="1">
        <v>48</v>
      </c>
      <c r="AS5" s="1">
        <v>48</v>
      </c>
      <c r="AT5" s="1"/>
      <c r="AU5" s="1"/>
    </row>
    <row r="6" spans="1:47" s="13" customFormat="1" ht="13.5" customHeight="1">
      <c r="A6" s="2">
        <v>4</v>
      </c>
      <c r="B6" s="14">
        <f>SUM(K6:AU6)</f>
        <v>542</v>
      </c>
      <c r="C6" s="15">
        <f>COUNT(K6:AU6)</f>
        <v>12</v>
      </c>
      <c r="D6" s="15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542</v>
      </c>
      <c r="E6" s="15">
        <f>IF(COUNT(K6:AU6)&lt;22,IF(COUNT(K6:AU6)&gt;14,(COUNT(K6:AU6)-15),0)*20,120)</f>
        <v>0</v>
      </c>
      <c r="F6" s="16">
        <f>D6+E6</f>
        <v>542</v>
      </c>
      <c r="G6" s="41" t="s">
        <v>43</v>
      </c>
      <c r="H6" s="41" t="s">
        <v>59</v>
      </c>
      <c r="I6" s="30">
        <v>1959</v>
      </c>
      <c r="J6" s="18" t="s">
        <v>60</v>
      </c>
      <c r="K6" s="2">
        <v>44</v>
      </c>
      <c r="L6" s="2">
        <v>44</v>
      </c>
      <c r="M6" s="1"/>
      <c r="N6" s="1"/>
      <c r="O6" s="1"/>
      <c r="P6" s="1">
        <v>47</v>
      </c>
      <c r="Q6" s="1"/>
      <c r="R6" s="1"/>
      <c r="S6" s="1"/>
      <c r="T6" s="3">
        <v>48</v>
      </c>
      <c r="U6" s="1"/>
      <c r="V6" s="1"/>
      <c r="W6" s="2">
        <v>46</v>
      </c>
      <c r="X6" s="1"/>
      <c r="Y6" s="1"/>
      <c r="Z6" s="1"/>
      <c r="AA6" s="1"/>
      <c r="AB6" s="1">
        <v>47</v>
      </c>
      <c r="AC6" s="1">
        <v>46</v>
      </c>
      <c r="AD6" s="1">
        <v>44</v>
      </c>
      <c r="AE6" s="1"/>
      <c r="AF6" s="1">
        <v>37</v>
      </c>
      <c r="AG6" s="1"/>
      <c r="AH6" s="1"/>
      <c r="AI6" s="1"/>
      <c r="AJ6" s="1"/>
      <c r="AK6" s="1"/>
      <c r="AL6" s="1">
        <v>46</v>
      </c>
      <c r="AM6" s="1"/>
      <c r="AN6" s="1">
        <v>48</v>
      </c>
      <c r="AO6" s="1"/>
      <c r="AP6" s="1"/>
      <c r="AQ6" s="1">
        <v>45</v>
      </c>
      <c r="AR6" s="1"/>
      <c r="AS6" s="1"/>
      <c r="AT6" s="1"/>
      <c r="AU6" s="1"/>
    </row>
    <row r="7" spans="1:47" s="13" customFormat="1" ht="13.5" customHeight="1">
      <c r="A7" s="2">
        <v>5</v>
      </c>
      <c r="B7" s="14">
        <f>SUM(K7:AU7)</f>
        <v>532</v>
      </c>
      <c r="C7" s="15">
        <f>COUNT(K7:AU7)</f>
        <v>11</v>
      </c>
      <c r="D7" s="15">
        <f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532</v>
      </c>
      <c r="E7" s="15">
        <f>IF(COUNT(K7:AU7)&lt;22,IF(COUNT(K7:AU7)&gt;14,(COUNT(K7:AU7)-15),0)*20,120)</f>
        <v>0</v>
      </c>
      <c r="F7" s="16">
        <f>D7+E7</f>
        <v>532</v>
      </c>
      <c r="G7" s="41" t="s">
        <v>82</v>
      </c>
      <c r="H7" s="41" t="s">
        <v>76</v>
      </c>
      <c r="I7" s="30">
        <v>1962</v>
      </c>
      <c r="J7" s="18" t="s">
        <v>81</v>
      </c>
      <c r="K7" s="20"/>
      <c r="L7" s="20"/>
      <c r="M7" s="20"/>
      <c r="N7" s="20">
        <v>46</v>
      </c>
      <c r="O7" s="20"/>
      <c r="P7" s="20"/>
      <c r="Q7" s="20"/>
      <c r="R7" s="20"/>
      <c r="S7" s="20"/>
      <c r="T7" s="21">
        <v>46</v>
      </c>
      <c r="U7" s="20"/>
      <c r="V7" s="20"/>
      <c r="W7" s="20"/>
      <c r="X7" s="20"/>
      <c r="Y7" s="21">
        <v>49</v>
      </c>
      <c r="Z7" s="21">
        <v>50</v>
      </c>
      <c r="AA7" s="21">
        <v>50</v>
      </c>
      <c r="AB7" s="21">
        <v>49</v>
      </c>
      <c r="AC7" s="20"/>
      <c r="AD7" s="20">
        <v>48</v>
      </c>
      <c r="AE7" s="20"/>
      <c r="AF7" s="20">
        <v>46</v>
      </c>
      <c r="AG7" s="20">
        <v>49</v>
      </c>
      <c r="AH7" s="20"/>
      <c r="AI7" s="20"/>
      <c r="AJ7" s="20"/>
      <c r="AK7" s="20"/>
      <c r="AL7" s="20"/>
      <c r="AM7" s="20"/>
      <c r="AN7" s="20"/>
      <c r="AO7" s="20">
        <v>50</v>
      </c>
      <c r="AP7" s="20"/>
      <c r="AQ7" s="20"/>
      <c r="AR7" s="20"/>
      <c r="AS7" s="20">
        <v>49</v>
      </c>
      <c r="AT7" s="20"/>
      <c r="AU7" s="1"/>
    </row>
    <row r="8" spans="1:47" s="13" customFormat="1" ht="13.5" customHeight="1">
      <c r="A8" s="2"/>
      <c r="B8" s="14"/>
      <c r="C8" s="15"/>
      <c r="D8" s="15"/>
      <c r="E8" s="15"/>
      <c r="F8" s="16"/>
      <c r="G8" s="41"/>
      <c r="H8" s="41"/>
      <c r="I8" s="30"/>
      <c r="J8" s="18"/>
      <c r="K8" s="20"/>
      <c r="L8" s="20"/>
      <c r="M8" s="20"/>
      <c r="N8" s="20"/>
      <c r="O8" s="20"/>
      <c r="P8" s="20"/>
      <c r="Q8" s="20"/>
      <c r="R8" s="20"/>
      <c r="S8" s="20"/>
      <c r="T8" s="21"/>
      <c r="U8" s="20"/>
      <c r="V8" s="20"/>
      <c r="W8" s="20"/>
      <c r="X8" s="20"/>
      <c r="Y8" s="21"/>
      <c r="Z8" s="21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1"/>
    </row>
    <row r="9" spans="1:47" s="13" customFormat="1" ht="13.5" customHeight="1">
      <c r="A9" s="2"/>
      <c r="B9" s="14"/>
      <c r="C9" s="15"/>
      <c r="D9" s="15"/>
      <c r="E9" s="15"/>
      <c r="F9" s="16"/>
      <c r="G9" s="41"/>
      <c r="H9" s="41"/>
      <c r="I9" s="30"/>
      <c r="J9" s="18"/>
      <c r="K9" s="20"/>
      <c r="L9" s="20"/>
      <c r="M9" s="20"/>
      <c r="N9" s="20"/>
      <c r="O9" s="20"/>
      <c r="P9" s="20"/>
      <c r="Q9" s="20"/>
      <c r="R9" s="20"/>
      <c r="S9" s="20"/>
      <c r="T9" s="21"/>
      <c r="U9" s="20"/>
      <c r="V9" s="20"/>
      <c r="W9" s="20"/>
      <c r="X9" s="20"/>
      <c r="Y9" s="21"/>
      <c r="Z9" s="21"/>
      <c r="AA9" s="21"/>
      <c r="AB9" s="21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1"/>
    </row>
    <row r="10" spans="1:47" s="13" customFormat="1" ht="13.5" customHeight="1">
      <c r="A10" s="2"/>
      <c r="B10" s="14">
        <f aca="true" t="shared" si="0" ref="B10:B21">SUM(K10:AU10)</f>
        <v>269</v>
      </c>
      <c r="C10" s="15">
        <f aca="true" t="shared" si="1" ref="C10:C21">COUNT(K10:AU10)</f>
        <v>6</v>
      </c>
      <c r="D10" s="15">
        <f aca="true" t="shared" si="2" ref="D10:D21">IF(COUNT(K10:AU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+IF(COUNT(K10:AU10)&gt;7,LARGE(K10:AU10,8),0)+IF(COUNT(K10:AU10)&gt;8,LARGE(K10:AU10,9),0)+IF(COUNT(K10:AU10)&gt;9,LARGE(K10:AU10,10),0)+IF(COUNT(K10:AU10)&gt;10,LARGE(K10:AU10,11),0)+IF(COUNT(K10:AU10)&gt;11,LARGE(K10:AU10,12),0)+IF(COUNT(K10:AU10)&gt;12,LARGE(K10:AU10,13),0)+IF(COUNT(K10:AU10)&gt;13,LARGE(K10:AU10,14),0)+IF(COUNT(K10:AU10)&gt;14,LARGE(K10:AU10,15),0)</f>
        <v>269</v>
      </c>
      <c r="E10" s="15">
        <f aca="true" t="shared" si="3" ref="E10:E21">IF(COUNT(K10:AU10)&lt;22,IF(COUNT(K10:AU10)&gt;14,(COUNT(K10:AU10)-15),0)*20,120)</f>
        <v>0</v>
      </c>
      <c r="F10" s="16">
        <f aca="true" t="shared" si="4" ref="F10:F21">D10+E10</f>
        <v>269</v>
      </c>
      <c r="G10" s="43" t="s">
        <v>77</v>
      </c>
      <c r="H10" s="43" t="s">
        <v>78</v>
      </c>
      <c r="I10" s="23" t="s">
        <v>79</v>
      </c>
      <c r="J10" s="22" t="s">
        <v>80</v>
      </c>
      <c r="K10" s="1"/>
      <c r="L10" s="1"/>
      <c r="M10" s="1"/>
      <c r="N10" s="1"/>
      <c r="O10" s="1"/>
      <c r="P10" s="1"/>
      <c r="Q10" s="2">
        <v>47</v>
      </c>
      <c r="R10" s="1"/>
      <c r="S10" s="1"/>
      <c r="T10" s="2">
        <v>40</v>
      </c>
      <c r="U10" s="1"/>
      <c r="V10" s="2">
        <v>46</v>
      </c>
      <c r="W10" s="1"/>
      <c r="X10" s="1"/>
      <c r="Y10" s="2">
        <v>40</v>
      </c>
      <c r="Z10" s="1"/>
      <c r="AA10" s="2">
        <v>48</v>
      </c>
      <c r="AB10" s="1"/>
      <c r="AC10" s="1">
        <v>48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13" customFormat="1" ht="13.5" customHeight="1">
      <c r="A11" s="2"/>
      <c r="B11" s="14">
        <f t="shared" si="0"/>
        <v>249</v>
      </c>
      <c r="C11" s="15">
        <f t="shared" si="1"/>
        <v>5</v>
      </c>
      <c r="D11" s="15">
        <f t="shared" si="2"/>
        <v>249</v>
      </c>
      <c r="E11" s="15">
        <f t="shared" si="3"/>
        <v>0</v>
      </c>
      <c r="F11" s="16">
        <f t="shared" si="4"/>
        <v>249</v>
      </c>
      <c r="G11" s="42" t="s">
        <v>56</v>
      </c>
      <c r="H11" s="42" t="s">
        <v>50</v>
      </c>
      <c r="I11" s="30">
        <v>1963</v>
      </c>
      <c r="J11" s="18" t="s">
        <v>51</v>
      </c>
      <c r="K11" s="1">
        <v>50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50</v>
      </c>
      <c r="Y11" s="1"/>
      <c r="Z11" s="38">
        <v>49</v>
      </c>
      <c r="AA11" s="38">
        <v>50</v>
      </c>
      <c r="AB11" s="1"/>
      <c r="AC11" s="1">
        <v>50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13" customFormat="1" ht="13.5" customHeight="1">
      <c r="A12" s="2"/>
      <c r="B12" s="14">
        <f t="shared" si="0"/>
        <v>246</v>
      </c>
      <c r="C12" s="15">
        <f t="shared" si="1"/>
        <v>5</v>
      </c>
      <c r="D12" s="15">
        <f t="shared" si="2"/>
        <v>246</v>
      </c>
      <c r="E12" s="15">
        <f t="shared" si="3"/>
        <v>0</v>
      </c>
      <c r="F12" s="16">
        <f t="shared" si="4"/>
        <v>246</v>
      </c>
      <c r="G12" s="44" t="s">
        <v>91</v>
      </c>
      <c r="H12" s="44" t="s">
        <v>83</v>
      </c>
      <c r="I12" s="35">
        <v>59</v>
      </c>
      <c r="J12" s="35" t="s">
        <v>90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0"/>
      <c r="AA12" s="21"/>
      <c r="AB12" s="20"/>
      <c r="AC12" s="1"/>
      <c r="AD12" s="20">
        <v>49</v>
      </c>
      <c r="AE12" s="20"/>
      <c r="AF12" s="20">
        <v>48</v>
      </c>
      <c r="AG12" s="20"/>
      <c r="AH12" s="20"/>
      <c r="AI12" s="21">
        <v>50</v>
      </c>
      <c r="AJ12" s="21">
        <v>50</v>
      </c>
      <c r="AK12" s="20"/>
      <c r="AL12" s="20">
        <v>49</v>
      </c>
      <c r="AM12" s="20"/>
      <c r="AN12" s="20"/>
      <c r="AO12" s="20"/>
      <c r="AP12" s="20"/>
      <c r="AQ12" s="20"/>
      <c r="AR12" s="20"/>
      <c r="AS12" s="20"/>
      <c r="AT12" s="20"/>
      <c r="AU12" s="1"/>
    </row>
    <row r="13" spans="1:47" s="13" customFormat="1" ht="13.5" customHeight="1">
      <c r="A13" s="2"/>
      <c r="B13" s="14">
        <f t="shared" si="0"/>
        <v>231</v>
      </c>
      <c r="C13" s="15">
        <f t="shared" si="1"/>
        <v>5</v>
      </c>
      <c r="D13" s="15">
        <f t="shared" si="2"/>
        <v>231</v>
      </c>
      <c r="E13" s="15">
        <f t="shared" si="3"/>
        <v>0</v>
      </c>
      <c r="F13" s="16">
        <f t="shared" si="4"/>
        <v>231</v>
      </c>
      <c r="G13" s="46" t="s">
        <v>70</v>
      </c>
      <c r="H13" s="42" t="s">
        <v>71</v>
      </c>
      <c r="I13" s="33">
        <v>1963</v>
      </c>
      <c r="J13" s="24" t="s">
        <v>72</v>
      </c>
      <c r="K13" s="1"/>
      <c r="L13" s="2"/>
      <c r="M13" s="2">
        <v>48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>
        <v>47</v>
      </c>
      <c r="AD13" s="1"/>
      <c r="AE13" s="1"/>
      <c r="AF13" s="1">
        <v>38</v>
      </c>
      <c r="AG13" s="1"/>
      <c r="AH13" s="1"/>
      <c r="AI13" s="1">
        <v>49</v>
      </c>
      <c r="AJ13" s="1"/>
      <c r="AK13" s="1"/>
      <c r="AL13" s="1"/>
      <c r="AM13" s="1"/>
      <c r="AN13" s="1"/>
      <c r="AO13" s="1"/>
      <c r="AP13" s="1"/>
      <c r="AQ13" s="1">
        <v>49</v>
      </c>
      <c r="AR13" s="1"/>
      <c r="AS13" s="1"/>
      <c r="AT13" s="1"/>
      <c r="AU13" s="1"/>
    </row>
    <row r="14" spans="1:47" s="13" customFormat="1" ht="13.5" customHeight="1">
      <c r="A14" s="2"/>
      <c r="B14" s="14">
        <f t="shared" si="0"/>
        <v>215</v>
      </c>
      <c r="C14" s="15">
        <f t="shared" si="1"/>
        <v>5</v>
      </c>
      <c r="D14" s="15">
        <f t="shared" si="2"/>
        <v>215</v>
      </c>
      <c r="E14" s="15">
        <f t="shared" si="3"/>
        <v>0</v>
      </c>
      <c r="F14" s="16">
        <f t="shared" si="4"/>
        <v>215</v>
      </c>
      <c r="G14" s="45" t="s">
        <v>64</v>
      </c>
      <c r="H14" s="45" t="s">
        <v>65</v>
      </c>
      <c r="I14" s="31">
        <v>21551</v>
      </c>
      <c r="J14" s="19" t="s">
        <v>63</v>
      </c>
      <c r="K14" s="1">
        <v>43</v>
      </c>
      <c r="L14" s="2">
        <v>43</v>
      </c>
      <c r="M14" s="1"/>
      <c r="N14" s="1"/>
      <c r="O14" s="1"/>
      <c r="P14" s="1">
        <v>43</v>
      </c>
      <c r="Q14" s="1"/>
      <c r="R14" s="1"/>
      <c r="S14" s="1"/>
      <c r="T14" s="1"/>
      <c r="U14" s="1"/>
      <c r="V14" s="2"/>
      <c r="W14" s="1"/>
      <c r="X14" s="1"/>
      <c r="Y14" s="2">
        <v>38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48</v>
      </c>
      <c r="AN14" s="1"/>
      <c r="AO14" s="1"/>
      <c r="AP14" s="1"/>
      <c r="AQ14" s="1"/>
      <c r="AR14" s="1"/>
      <c r="AS14" s="1"/>
      <c r="AT14" s="1"/>
      <c r="AU14" s="1"/>
    </row>
    <row r="15" spans="1:47" s="13" customFormat="1" ht="13.5" customHeight="1">
      <c r="A15" s="2"/>
      <c r="B15" s="14">
        <f t="shared" si="0"/>
        <v>193</v>
      </c>
      <c r="C15" s="15">
        <f t="shared" si="1"/>
        <v>4</v>
      </c>
      <c r="D15" s="15">
        <f t="shared" si="2"/>
        <v>193</v>
      </c>
      <c r="E15" s="15">
        <f t="shared" si="3"/>
        <v>0</v>
      </c>
      <c r="F15" s="16">
        <f t="shared" si="4"/>
        <v>193</v>
      </c>
      <c r="G15" s="42" t="s">
        <v>84</v>
      </c>
      <c r="H15" s="42" t="s">
        <v>85</v>
      </c>
      <c r="I15" s="30">
        <v>1960</v>
      </c>
      <c r="J15" s="18" t="s">
        <v>86</v>
      </c>
      <c r="K15" s="20"/>
      <c r="L15" s="20"/>
      <c r="M15" s="20"/>
      <c r="N15" s="20"/>
      <c r="O15" s="20"/>
      <c r="P15" s="20"/>
      <c r="Q15" s="20"/>
      <c r="R15" s="20"/>
      <c r="S15" s="20"/>
      <c r="T15" s="28">
        <v>49</v>
      </c>
      <c r="U15" s="20"/>
      <c r="V15" s="20"/>
      <c r="W15" s="21">
        <v>50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1">
        <v>46</v>
      </c>
      <c r="AK15" s="20"/>
      <c r="AL15" s="20">
        <v>48</v>
      </c>
      <c r="AM15" s="20"/>
      <c r="AN15" s="20"/>
      <c r="AO15" s="20"/>
      <c r="AP15" s="20"/>
      <c r="AQ15" s="20"/>
      <c r="AR15" s="20"/>
      <c r="AS15" s="20"/>
      <c r="AT15" s="20"/>
      <c r="AU15" s="1"/>
    </row>
    <row r="16" spans="1:47" s="13" customFormat="1" ht="13.5" customHeight="1">
      <c r="A16" s="2"/>
      <c r="B16" s="14">
        <f t="shared" si="0"/>
        <v>193</v>
      </c>
      <c r="C16" s="15">
        <f t="shared" si="1"/>
        <v>4</v>
      </c>
      <c r="D16" s="15">
        <f t="shared" si="2"/>
        <v>193</v>
      </c>
      <c r="E16" s="15">
        <f t="shared" si="3"/>
        <v>0</v>
      </c>
      <c r="F16" s="16">
        <f t="shared" si="4"/>
        <v>193</v>
      </c>
      <c r="G16" s="45" t="s">
        <v>66</v>
      </c>
      <c r="H16" s="45" t="s">
        <v>67</v>
      </c>
      <c r="I16" s="31">
        <v>21916</v>
      </c>
      <c r="J16" s="19" t="s">
        <v>68</v>
      </c>
      <c r="K16" s="1"/>
      <c r="L16" s="1">
        <v>48</v>
      </c>
      <c r="M16" s="1"/>
      <c r="N16" s="1"/>
      <c r="O16" s="1"/>
      <c r="P16" s="2"/>
      <c r="Q16" s="1"/>
      <c r="R16" s="1"/>
      <c r="S16" s="1"/>
      <c r="T16" s="1">
        <v>50</v>
      </c>
      <c r="U16" s="1"/>
      <c r="V16" s="1">
        <v>48</v>
      </c>
      <c r="W16" s="1"/>
      <c r="X16" s="1"/>
      <c r="Y16" s="1"/>
      <c r="Z16" s="1"/>
      <c r="AA16" s="1"/>
      <c r="AB16" s="1"/>
      <c r="AC16" s="1"/>
      <c r="AD16" s="1"/>
      <c r="AE16" s="2">
        <v>47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13" customFormat="1" ht="13.5" customHeight="1">
      <c r="A17" s="2"/>
      <c r="B17" s="14">
        <f t="shared" si="0"/>
        <v>192</v>
      </c>
      <c r="C17" s="15">
        <f t="shared" si="1"/>
        <v>4</v>
      </c>
      <c r="D17" s="15">
        <f t="shared" si="2"/>
        <v>192</v>
      </c>
      <c r="E17" s="15">
        <f t="shared" si="3"/>
        <v>0</v>
      </c>
      <c r="F17" s="16">
        <f t="shared" si="4"/>
        <v>192</v>
      </c>
      <c r="G17" s="4" t="s">
        <v>73</v>
      </c>
      <c r="H17" s="4" t="s">
        <v>74</v>
      </c>
      <c r="I17" s="32">
        <v>60</v>
      </c>
      <c r="J17" s="4" t="s">
        <v>75</v>
      </c>
      <c r="K17" s="20"/>
      <c r="L17" s="20"/>
      <c r="M17" s="20"/>
      <c r="N17" s="20">
        <v>48</v>
      </c>
      <c r="O17" s="20"/>
      <c r="P17" s="20"/>
      <c r="Q17" s="20"/>
      <c r="R17" s="20"/>
      <c r="S17" s="21">
        <v>50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>
        <v>44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>
        <v>50</v>
      </c>
      <c r="AT17" s="20"/>
      <c r="AU17" s="1"/>
    </row>
    <row r="18" spans="1:47" s="13" customFormat="1" ht="13.5" customHeight="1">
      <c r="A18" s="2"/>
      <c r="B18" s="14">
        <f t="shared" si="0"/>
        <v>191</v>
      </c>
      <c r="C18" s="15">
        <f t="shared" si="1"/>
        <v>4</v>
      </c>
      <c r="D18" s="15">
        <f t="shared" si="2"/>
        <v>191</v>
      </c>
      <c r="E18" s="15">
        <f t="shared" si="3"/>
        <v>0</v>
      </c>
      <c r="F18" s="16">
        <f t="shared" si="4"/>
        <v>191</v>
      </c>
      <c r="G18" s="44" t="s">
        <v>92</v>
      </c>
      <c r="H18" s="44" t="s">
        <v>93</v>
      </c>
      <c r="I18" s="37">
        <v>1963</v>
      </c>
      <c r="J18" s="37" t="s">
        <v>94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0"/>
      <c r="AA18" s="20"/>
      <c r="AB18" s="20"/>
      <c r="AC18" s="20"/>
      <c r="AD18" s="20"/>
      <c r="AE18" s="20"/>
      <c r="AF18" s="20">
        <v>45</v>
      </c>
      <c r="AG18" s="20"/>
      <c r="AH18" s="20"/>
      <c r="AI18" s="20"/>
      <c r="AJ18" s="20">
        <v>49</v>
      </c>
      <c r="AK18" s="20"/>
      <c r="AL18" s="20"/>
      <c r="AM18" s="20"/>
      <c r="AN18" s="20"/>
      <c r="AO18" s="20"/>
      <c r="AP18" s="20"/>
      <c r="AQ18" s="20"/>
      <c r="AR18" s="20"/>
      <c r="AS18" s="20">
        <v>49</v>
      </c>
      <c r="AT18" s="20">
        <v>48</v>
      </c>
      <c r="AU18" s="1"/>
    </row>
    <row r="19" spans="1:47" s="13" customFormat="1" ht="13.5" customHeight="1">
      <c r="A19" s="2"/>
      <c r="B19" s="14">
        <f t="shared" si="0"/>
        <v>189</v>
      </c>
      <c r="C19" s="15">
        <f t="shared" si="1"/>
        <v>4</v>
      </c>
      <c r="D19" s="15">
        <f t="shared" si="2"/>
        <v>189</v>
      </c>
      <c r="E19" s="15">
        <f t="shared" si="3"/>
        <v>0</v>
      </c>
      <c r="F19" s="16">
        <f t="shared" si="4"/>
        <v>189</v>
      </c>
      <c r="G19" s="44" t="s">
        <v>88</v>
      </c>
      <c r="H19" s="44" t="s">
        <v>87</v>
      </c>
      <c r="I19" s="36">
        <v>1963</v>
      </c>
      <c r="J19" s="35" t="s">
        <v>89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1">
        <v>47</v>
      </c>
      <c r="X19" s="1"/>
      <c r="Y19" s="1"/>
      <c r="Z19" s="1"/>
      <c r="AA19" s="1"/>
      <c r="AB19" s="1"/>
      <c r="AC19" s="1"/>
      <c r="AD19" s="1">
        <v>46</v>
      </c>
      <c r="AE19" s="1"/>
      <c r="AF19" s="1"/>
      <c r="AG19" s="1"/>
      <c r="AH19" s="1"/>
      <c r="AI19" s="2">
        <v>47</v>
      </c>
      <c r="AJ19" s="1"/>
      <c r="AK19" s="1"/>
      <c r="AL19" s="1"/>
      <c r="AM19" s="1"/>
      <c r="AN19" s="1">
        <v>49</v>
      </c>
      <c r="AO19" s="1"/>
      <c r="AP19" s="1"/>
      <c r="AQ19" s="1"/>
      <c r="AR19" s="1"/>
      <c r="AS19" s="1"/>
      <c r="AT19" s="1"/>
      <c r="AU19" s="1"/>
    </row>
    <row r="20" spans="1:47" s="13" customFormat="1" ht="13.5" customHeight="1">
      <c r="A20" s="2"/>
      <c r="B20" s="14">
        <f t="shared" si="0"/>
        <v>174</v>
      </c>
      <c r="C20" s="15">
        <f t="shared" si="1"/>
        <v>4</v>
      </c>
      <c r="D20" s="15">
        <f t="shared" si="2"/>
        <v>174</v>
      </c>
      <c r="E20" s="15">
        <f t="shared" si="3"/>
        <v>0</v>
      </c>
      <c r="F20" s="16">
        <f t="shared" si="4"/>
        <v>174</v>
      </c>
      <c r="G20" s="45" t="s">
        <v>61</v>
      </c>
      <c r="H20" s="45" t="s">
        <v>62</v>
      </c>
      <c r="I20" s="31">
        <v>23012</v>
      </c>
      <c r="J20" s="19" t="s">
        <v>63</v>
      </c>
      <c r="K20" s="1">
        <v>44</v>
      </c>
      <c r="L20" s="2">
        <v>45</v>
      </c>
      <c r="M20" s="1"/>
      <c r="N20" s="1"/>
      <c r="O20" s="1"/>
      <c r="P20" s="1">
        <v>46</v>
      </c>
      <c r="Q20" s="1"/>
      <c r="R20" s="1"/>
      <c r="S20" s="1"/>
      <c r="T20" s="1"/>
      <c r="U20" s="1"/>
      <c r="V20" s="1"/>
      <c r="W20" s="1"/>
      <c r="X20" s="1"/>
      <c r="Y20" s="2">
        <v>39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13" customFormat="1" ht="13.5" customHeight="1">
      <c r="A21" s="2"/>
      <c r="B21" s="14">
        <f t="shared" si="0"/>
        <v>165</v>
      </c>
      <c r="C21" s="15">
        <f t="shared" si="1"/>
        <v>4</v>
      </c>
      <c r="D21" s="15">
        <f t="shared" si="2"/>
        <v>165</v>
      </c>
      <c r="E21" s="15">
        <f t="shared" si="3"/>
        <v>0</v>
      </c>
      <c r="F21" s="16">
        <f t="shared" si="4"/>
        <v>165</v>
      </c>
      <c r="G21" s="44" t="s">
        <v>97</v>
      </c>
      <c r="H21" s="44" t="s">
        <v>98</v>
      </c>
      <c r="I21" s="39" t="s">
        <v>95</v>
      </c>
      <c r="J21" s="40" t="s">
        <v>96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>
        <v>32</v>
      </c>
      <c r="AG21" s="20"/>
      <c r="AH21" s="20"/>
      <c r="AI21" s="20"/>
      <c r="AJ21" s="21">
        <v>42</v>
      </c>
      <c r="AK21" s="20"/>
      <c r="AL21" s="20"/>
      <c r="AM21" s="20"/>
      <c r="AN21" s="20"/>
      <c r="AO21" s="20"/>
      <c r="AP21" s="20"/>
      <c r="AQ21" s="20"/>
      <c r="AR21" s="20"/>
      <c r="AS21" s="20">
        <v>47</v>
      </c>
      <c r="AT21" s="20">
        <v>44</v>
      </c>
      <c r="AU21" s="1"/>
    </row>
  </sheetData>
  <sheetProtection/>
  <autoFilter ref="A2:AU2"/>
  <mergeCells count="1">
    <mergeCell ref="A1:J1"/>
  </mergeCells>
  <hyperlinks>
    <hyperlink ref="G11" r:id="rId1" display="http://my1.raceresult.com/details/?sl=6.13455.de.1.Ergebnislisten%7CZieleinlaufliste&amp;pp=598"/>
    <hyperlink ref="G5" r:id="rId2" display="http://my1.raceresult.com/details/?sl=6.13455.de.1.Ergebnislisten%7CZieleinlaufliste&amp;pp=679"/>
    <hyperlink ref="G3" r:id="rId3" display="http://my1.raceresult.com/details/?sl=6.13455.de.2.Ergebnislisten%7CZieleinlaufliste&amp;pp=999"/>
    <hyperlink ref="G4" r:id="rId4" display="http://my1.raceresult.com/details/?sl=6.13455.de.2.Ergebnislisten%7CZieleinlaufliste&amp;pp=840"/>
    <hyperlink ref="G6" r:id="rId5" display="http://my1.raceresult.com/details/?sl=6.13455.de.2.Ergebnislisten%7CZieleinlaufliste&amp;pp=794"/>
    <hyperlink ref="H7" r:id="rId6" display="http://my3.raceresult.com/details/results.php?sl=6.11549.de.6.Internet%7C07%20Zieleinlaufliste&amp;pp=510"/>
    <hyperlink ref="H15" r:id="rId7" display="http://my3.raceresult.com/details/results.php?sl=6.11549.de.7.Internet%7C07%20Zieleinlaufliste&amp;pp=1188"/>
    <hyperlink ref="G18" r:id="rId8" display="http://my4.raceresult.com/details/results.php?sl=6.13721.de.9.Ergebnislisten%7CERGEBNISLISTE&amp;pp=823"/>
    <hyperlink ref="G21" r:id="rId9" display="http://www.tv-huchem-stammeln.de/cms/html/la/ergebnisse/2013/_5_236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0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2012-06-02T08:06:35Z</cp:lastPrinted>
  <dcterms:created xsi:type="dcterms:W3CDTF">2011-12-15T20:40:12Z</dcterms:created>
  <dcterms:modified xsi:type="dcterms:W3CDTF">2013-12-09T11:40:27Z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