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20 (WJA) (2012)" sheetId="1" r:id="rId1"/>
  </sheets>
  <definedNames>
    <definedName name="_xlnm._FilterDatabase" localSheetId="0" hidden="1">'WJ U20 (WJA) (2012)'!$A$2:$AU$2</definedName>
    <definedName name="_xlnm.Print_Titles" localSheetId="0">'WJ U20 (WJA) (2012)'!$2:$2</definedName>
  </definedNames>
  <calcPr fullCalcOnLoad="1"/>
</workbook>
</file>

<file path=xl/sharedStrings.xml><?xml version="1.0" encoding="utf-8"?>
<sst xmlns="http://schemas.openxmlformats.org/spreadsheetml/2006/main" count="103" uniqueCount="101">
  <si>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</si>
  <si>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</si>
  <si>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</si>
  <si>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</si>
  <si>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</si>
  <si>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</si>
  <si>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</si>
  <si>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</si>
  <si>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</si>
  <si>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</si>
  <si>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</si>
  <si>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</si>
  <si>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</si>
  <si>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</si>
  <si>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</si>
  <si>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</si>
  <si>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</si>
  <si>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</si>
  <si>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</si>
  <si>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</si>
  <si>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</si>
  <si>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</si>
  <si>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</si>
  <si>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</si>
  <si>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</si>
  <si>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</si>
  <si>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</si>
  <si>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</si>
  <si>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</si>
  <si>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</si>
  <si>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</si>
  <si>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</si>
  <si>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</si>
  <si>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</si>
  <si>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</si>
  <si>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</si>
  <si>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</si>
  <si>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</si>
  <si>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</si>
  <si>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</si>
  <si>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</si>
  <si>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</si>
  <si>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</si>
  <si>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WJ U20 (weibliche Jugend A): 18 bis 19 Jahre alt  (Jg. 1993 bis 1994)</t>
  </si>
  <si>
    <t>Aachener Engel</t>
  </si>
  <si>
    <t>SV Roland rollesbroich</t>
  </si>
  <si>
    <t>SC Komet Steckenborn</t>
  </si>
  <si>
    <t>BACKES</t>
  </si>
  <si>
    <t>CATHY</t>
  </si>
  <si>
    <t>TRI TEAM EUPEN</t>
  </si>
  <si>
    <t>NELLESSEN</t>
  </si>
  <si>
    <t>MEIKE</t>
  </si>
  <si>
    <t>SG NEUKIRCHEN-HÜLCHRATH</t>
  </si>
  <si>
    <t>KUTZNER</t>
  </si>
  <si>
    <t>SABINE</t>
  </si>
  <si>
    <t>TV HUCHEM-STAMMELN</t>
  </si>
  <si>
    <t>Thönnessen</t>
  </si>
  <si>
    <t>Janina</t>
  </si>
  <si>
    <t>LG Mützenich</t>
  </si>
  <si>
    <t>Szymczak</t>
  </si>
  <si>
    <t>Marisa</t>
  </si>
  <si>
    <t>DJK JS Herzogenrath</t>
  </si>
  <si>
    <t>Hilgers</t>
  </si>
  <si>
    <t>Carina</t>
  </si>
  <si>
    <t>St. Michael-Gymnasium Monschau</t>
  </si>
  <si>
    <t>Butler</t>
  </si>
  <si>
    <t>Debbie</t>
  </si>
  <si>
    <t>Gasper</t>
  </si>
  <si>
    <t>Alexa</t>
  </si>
  <si>
    <t>Laufenberg</t>
  </si>
  <si>
    <t>Jana</t>
  </si>
  <si>
    <t>(Monschau)</t>
  </si>
  <si>
    <t>Knauf</t>
  </si>
  <si>
    <t>Maike</t>
  </si>
  <si>
    <t>TV Roetgen</t>
  </si>
  <si>
    <t>Alt</t>
  </si>
  <si>
    <t>Vera</t>
  </si>
  <si>
    <t>Abels</t>
  </si>
  <si>
    <t>Friederike</t>
  </si>
  <si>
    <t>TUS Buir 1889 e.V.</t>
  </si>
  <si>
    <t>Wilms</t>
  </si>
  <si>
    <t>Carolin</t>
  </si>
  <si>
    <t>Runners Point</t>
  </si>
  <si>
    <t>Görgen</t>
  </si>
  <si>
    <t>Theresa</t>
  </si>
  <si>
    <t>meder</t>
  </si>
  <si>
    <t>Judith</t>
  </si>
  <si>
    <t>JONNIAUX</t>
  </si>
  <si>
    <t>Sigrid</t>
  </si>
  <si>
    <t>TRIGT</t>
  </si>
  <si>
    <t>MACKELS</t>
  </si>
  <si>
    <t>SC BÜTGENBACH</t>
  </si>
  <si>
    <t>LG RWE Power</t>
  </si>
  <si>
    <t xml:space="preserve"> Vivien</t>
  </si>
  <si>
    <t>Vietz</t>
  </si>
  <si>
    <t>LG Ameln/Linnich</t>
  </si>
  <si>
    <t xml:space="preserve"> Tabea</t>
  </si>
  <si>
    <t>Etzel</t>
  </si>
  <si>
    <t>Schloßmacher</t>
  </si>
  <si>
    <t xml:space="preserve"> Anja</t>
  </si>
  <si>
    <t>VFR Venwegen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</si>
</sst>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28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sz val="8"/>
      <name val="Tahoma"/>
      <family val="2"/>
    </font>
    <font>
      <sz val="10"/>
      <name val="Segoe UI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39"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10" xfId="0" applyFont="1" applyFill="1" applyBorder="1" applyAlignment="1">
      <alignment horizontal="center" vertical="center" textRotation="180"/>
    </xf>
    <xf numFmtId="164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NumberFormat="1" applyFont="1" applyFill="1" applyBorder="1" applyAlignment="1">
      <alignment horizontal="center" vertical="center" textRotation="180"/>
    </xf>
    <xf numFmtId="0" fontId="20" fillId="0" borderId="10" xfId="0" applyFont="1" applyFill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textRotation="90"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2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left" wrapText="1" indent="2"/>
    </xf>
    <xf numFmtId="0" fontId="2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18" fillId="0" borderId="10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3.raceresult.com/details/results.php?sl=6.11549.de.5.Internet%7C07%20Zieleinlaufliste&amp;pp=299" TargetMode="External" /><Relationship Id="rId2" Type="http://schemas.openxmlformats.org/officeDocument/2006/relationships/hyperlink" Target="http://my3.raceresult.com/details/results.php?sl=6.11549.de.5.Internet%7C07%20Zieleinlaufliste&amp;pp=362" TargetMode="External" /><Relationship Id="rId3" Type="http://schemas.openxmlformats.org/officeDocument/2006/relationships/hyperlink" Target="http://my3.raceresult.com/details/results.php?sl=6.11549.de.5.Internet%7C07%20Zieleinlaufliste&amp;pp=376" TargetMode="External" /><Relationship Id="rId4" Type="http://schemas.openxmlformats.org/officeDocument/2006/relationships/hyperlink" Target="http://my3.raceresult.com/details/results.php?sl=6.11549.de.5.Internet%7C07%20Zieleinlaufliste&amp;pp=375" TargetMode="External" /><Relationship Id="rId5" Type="http://schemas.openxmlformats.org/officeDocument/2006/relationships/hyperlink" Target="http://my3.raceresult.com/details/results.php?sl=6.11549.de.5.Internet%7C07%20Zieleinlaufliste&amp;pp=374" TargetMode="External" /><Relationship Id="rId6" Type="http://schemas.openxmlformats.org/officeDocument/2006/relationships/hyperlink" Target="http://my3.raceresult.com/details/results.php?sl=6.11549.de.5.Internet%7C07%20Zieleinlaufliste&amp;pp=219" TargetMode="External" /><Relationship Id="rId7" Type="http://schemas.openxmlformats.org/officeDocument/2006/relationships/hyperlink" Target="http://my3.raceresult.com/details/results.php?sl=6.11549.de.6.Internet%7C07%20Zieleinlaufliste&amp;pp=571" TargetMode="External" /><Relationship Id="rId8" Type="http://schemas.openxmlformats.org/officeDocument/2006/relationships/hyperlink" Target="http://my3.raceresult.com/details/results.php?sl=6.11549.de.7.Internet%7C07%20Zieleinlaufliste&amp;pp=1001" TargetMode="External" /><Relationship Id="rId9" Type="http://schemas.openxmlformats.org/officeDocument/2006/relationships/hyperlink" Target="http://my1.raceresult.com/details/results.php?sl=6.14439.de.1.Ergebnislisten%7CZieleinlaufliste&amp;pp=269" TargetMode="External" /><Relationship Id="rId10" Type="http://schemas.openxmlformats.org/officeDocument/2006/relationships/hyperlink" Target="http://my1.raceresult.com/details/results.php?sl=6.15200.de.8.Ergebnislisten%7CZieleinlaufliste&amp;pp=17" TargetMode="External" /><Relationship Id="rId11" Type="http://schemas.openxmlformats.org/officeDocument/2006/relationships/hyperlink" Target="http://my4.raceresult.com/details/results.php?sl=6.13721.de.9.Ergebnislisten%7CERGEBNISLISTE&amp;pp=210" TargetMode="External" /><Relationship Id="rId12" Type="http://schemas.openxmlformats.org/officeDocument/2006/relationships/hyperlink" Target="http://my4.raceresult.com/details/results.php?sl=6.13721.de.9.Ergebnislisten%7CERGEBNISLISTE&amp;pp=805" TargetMode="External" /><Relationship Id="rId13" Type="http://schemas.openxmlformats.org/officeDocument/2006/relationships/hyperlink" Target="http://my1.raceresult.com/details/results.php?sl=6.13721.de.7.Ergebnislisten%7CERGEBNISLISTE&amp;pp=677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22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9" sqref="J9"/>
    </sheetView>
  </sheetViews>
  <sheetFormatPr defaultColWidth="11.421875" defaultRowHeight="12.75"/>
  <cols>
    <col min="1" max="1" width="4.421875" style="30" customWidth="1"/>
    <col min="2" max="2" width="4.7109375" style="31" customWidth="1"/>
    <col min="3" max="3" width="3.421875" style="31" customWidth="1"/>
    <col min="4" max="6" width="4.7109375" style="31" customWidth="1"/>
    <col min="7" max="8" width="12.140625" style="20" customWidth="1"/>
    <col min="9" max="9" width="5.00390625" style="20" bestFit="1" customWidth="1"/>
    <col min="10" max="10" width="12.00390625" style="20" bestFit="1" customWidth="1"/>
    <col min="11" max="47" width="3.00390625" style="20" bestFit="1" customWidth="1"/>
    <col min="48" max="16384" width="11.421875" style="20" customWidth="1"/>
  </cols>
  <sheetData>
    <row r="1" spans="1:47" s="9" customFormat="1" ht="15">
      <c r="A1" s="36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8"/>
    </row>
    <row r="2" spans="1:46" s="17" customFormat="1" ht="108.75">
      <c r="A2" s="10" t="s">
        <v>42</v>
      </c>
      <c r="B2" s="11" t="s">
        <v>41</v>
      </c>
      <c r="C2" s="12" t="s">
        <v>40</v>
      </c>
      <c r="D2" s="12" t="s">
        <v>39</v>
      </c>
      <c r="E2" s="12" t="s">
        <v>38</v>
      </c>
      <c r="F2" s="13" t="s">
        <v>37</v>
      </c>
      <c r="G2" s="14" t="s">
        <v>36</v>
      </c>
      <c r="H2" s="14" t="s">
        <v>35</v>
      </c>
      <c r="I2" s="14" t="s">
        <v>34</v>
      </c>
      <c r="J2" s="14" t="s">
        <v>33</v>
      </c>
      <c r="K2" s="15" t="s">
        <v>32</v>
      </c>
      <c r="L2" s="15" t="s">
        <v>30</v>
      </c>
      <c r="M2" s="15" t="s">
        <v>29</v>
      </c>
      <c r="N2" s="15" t="s">
        <v>31</v>
      </c>
      <c r="O2" s="15" t="s">
        <v>28</v>
      </c>
      <c r="P2" s="15" t="s">
        <v>27</v>
      </c>
      <c r="Q2" s="15" t="s">
        <v>26</v>
      </c>
      <c r="R2" s="16" t="s">
        <v>44</v>
      </c>
      <c r="S2" s="15" t="s">
        <v>25</v>
      </c>
      <c r="T2" s="15" t="s">
        <v>24</v>
      </c>
      <c r="U2" s="15" t="s">
        <v>21</v>
      </c>
      <c r="V2" s="15" t="s">
        <v>23</v>
      </c>
      <c r="W2" s="15" t="s">
        <v>22</v>
      </c>
      <c r="X2" s="16" t="s">
        <v>45</v>
      </c>
      <c r="Y2" s="15" t="s">
        <v>20</v>
      </c>
      <c r="Z2" s="15" t="s">
        <v>18</v>
      </c>
      <c r="AA2" s="15" t="s">
        <v>17</v>
      </c>
      <c r="AB2" s="15" t="s">
        <v>16</v>
      </c>
      <c r="AC2" s="15" t="s">
        <v>19</v>
      </c>
      <c r="AD2" s="15" t="s">
        <v>15</v>
      </c>
      <c r="AE2" s="15" t="s">
        <v>14</v>
      </c>
      <c r="AF2" s="15" t="s">
        <v>13</v>
      </c>
      <c r="AG2" s="15" t="s">
        <v>12</v>
      </c>
      <c r="AH2" s="15" t="s">
        <v>11</v>
      </c>
      <c r="AI2" s="15" t="s">
        <v>9</v>
      </c>
      <c r="AJ2" s="15" t="s">
        <v>10</v>
      </c>
      <c r="AK2" s="15" t="s">
        <v>8</v>
      </c>
      <c r="AL2" s="15" t="s">
        <v>7</v>
      </c>
      <c r="AM2" s="15" t="s">
        <v>6</v>
      </c>
      <c r="AN2" s="15" t="s">
        <v>5</v>
      </c>
      <c r="AO2" s="15" t="s">
        <v>4</v>
      </c>
      <c r="AP2" s="15" t="s">
        <v>3</v>
      </c>
      <c r="AQ2" s="16" t="s">
        <v>46</v>
      </c>
      <c r="AR2" s="15" t="s">
        <v>2</v>
      </c>
      <c r="AS2" s="15" t="s">
        <v>1</v>
      </c>
      <c r="AT2" s="15" t="s">
        <v>0</v>
      </c>
    </row>
    <row r="3" spans="1:47" s="17" customFormat="1" ht="13.5" customHeight="1">
      <c r="A3" s="3">
        <v>1</v>
      </c>
      <c r="B3" s="18">
        <f>SUM(K3:AU3)</f>
        <v>250</v>
      </c>
      <c r="C3" s="18">
        <f>COUNT(K3:AU3)</f>
        <v>5</v>
      </c>
      <c r="D3" s="18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250</v>
      </c>
      <c r="E3" s="18">
        <f>IF(COUNT(K3:AU3)&lt;22,IF(COUNT(K3:AU3)&gt;14,(COUNT(K3:AU3)-15),0)*20,120)</f>
        <v>0</v>
      </c>
      <c r="F3" s="19">
        <f>D3+E3</f>
        <v>250</v>
      </c>
      <c r="G3" s="20" t="s">
        <v>75</v>
      </c>
      <c r="H3" s="20" t="s">
        <v>76</v>
      </c>
      <c r="I3" s="21">
        <v>1994</v>
      </c>
      <c r="J3" s="22" t="s">
        <v>58</v>
      </c>
      <c r="K3" s="2"/>
      <c r="L3" s="2"/>
      <c r="M3" s="2"/>
      <c r="N3" s="2"/>
      <c r="O3" s="2"/>
      <c r="P3" s="2"/>
      <c r="Q3" s="2"/>
      <c r="R3" s="2"/>
      <c r="S3" s="2"/>
      <c r="T3" s="4">
        <v>50</v>
      </c>
      <c r="U3" s="2"/>
      <c r="V3" s="2"/>
      <c r="W3" s="2"/>
      <c r="X3" s="2"/>
      <c r="Y3" s="3">
        <v>50</v>
      </c>
      <c r="Z3" s="5">
        <v>50</v>
      </c>
      <c r="AA3" s="2"/>
      <c r="AB3" s="2"/>
      <c r="AC3" s="2"/>
      <c r="AD3" s="2"/>
      <c r="AE3" s="3">
        <v>50</v>
      </c>
      <c r="AF3" s="2"/>
      <c r="AG3" s="2"/>
      <c r="AH3" s="2"/>
      <c r="AI3" s="4">
        <v>50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1"/>
    </row>
    <row r="4" spans="1:47" s="17" customFormat="1" ht="13.5" customHeight="1">
      <c r="A4" s="3">
        <v>2</v>
      </c>
      <c r="B4" s="18">
        <f>SUM(K4:AU4)</f>
        <v>150</v>
      </c>
      <c r="C4" s="18">
        <f>COUNT(K4:AU4)</f>
        <v>3</v>
      </c>
      <c r="D4" s="18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+IF(COUNT(K4:AU4)&gt;14,LARGE(K4:AU4,15),0)</f>
        <v>150</v>
      </c>
      <c r="E4" s="18">
        <f>IF(COUNT(K4:AU4)&lt;22,IF(COUNT(K4:AU4)&gt;14,(COUNT(K4:AU4)-15),0)*20,120)</f>
        <v>0</v>
      </c>
      <c r="F4" s="19">
        <f>D4+E4</f>
        <v>150</v>
      </c>
      <c r="G4" s="20" t="s">
        <v>77</v>
      </c>
      <c r="H4" s="20" t="s">
        <v>78</v>
      </c>
      <c r="I4" s="24">
        <v>1995</v>
      </c>
      <c r="J4" s="20" t="s">
        <v>79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>
        <v>50</v>
      </c>
      <c r="X4" s="2"/>
      <c r="Y4" s="2"/>
      <c r="Z4" s="2"/>
      <c r="AA4" s="2"/>
      <c r="AB4" s="2"/>
      <c r="AC4" s="2"/>
      <c r="AD4" s="2">
        <v>50</v>
      </c>
      <c r="AE4" s="2"/>
      <c r="AF4" s="2"/>
      <c r="AG4" s="2"/>
      <c r="AH4" s="2"/>
      <c r="AI4" s="2"/>
      <c r="AJ4" s="2"/>
      <c r="AK4" s="2"/>
      <c r="AL4" s="2">
        <v>50</v>
      </c>
      <c r="AM4" s="2"/>
      <c r="AN4" s="2"/>
      <c r="AO4" s="2"/>
      <c r="AP4" s="2"/>
      <c r="AQ4" s="2"/>
      <c r="AR4" s="2"/>
      <c r="AS4" s="2"/>
      <c r="AT4" s="2"/>
      <c r="AU4" s="1"/>
    </row>
    <row r="5" spans="1:47" s="17" customFormat="1" ht="13.5" customHeight="1">
      <c r="A5" s="3">
        <v>3</v>
      </c>
      <c r="B5" s="18">
        <f>SUM(K5:AU5)</f>
        <v>149</v>
      </c>
      <c r="C5" s="18">
        <f>COUNT(K5:AU5)</f>
        <v>3</v>
      </c>
      <c r="D5" s="18">
        <f>IF(COUNT(K5:AU5)&gt;0,LARGE(K5:AU5,1),0)+IF(COUNT(K5:AU5)&gt;1,LARGE(K5:AU5,2),0)+IF(COUNT(K5:AU5)&gt;2,LARGE(K5:AU5,3),0)+IF(COUNT(K5:AU5)&gt;3,LARGE(K5:AU5,4),0)+IF(COUNT(K5:AU5)&gt;4,LARGE(K5:AU5,5),0)+IF(COUNT(K5:AU5)&gt;5,LARGE(K5:AU5,6),0)+IF(COUNT(K5:AU5)&gt;6,LARGE(K5:AU5,7),0)+IF(COUNT(K5:AU5)&gt;7,LARGE(K5:AU5,8),0)+IF(COUNT(K5:AU5)&gt;8,LARGE(K5:AU5,9),0)+IF(COUNT(K5:AU5)&gt;9,LARGE(K5:AU5,10),0)+IF(COUNT(K5:AU5)&gt;10,LARGE(K5:AU5,11),0)+IF(COUNT(K5:AU5)&gt;11,LARGE(K5:AU5,12),0)+IF(COUNT(K5:AU5)&gt;12,LARGE(K5:AU5,13),0)+IF(COUNT(K5:AU5)&gt;13,LARGE(K5:AU5,14),0)+IF(COUNT(K5:AU5)&gt;14,LARGE(K5:AU5,15),0)</f>
        <v>149</v>
      </c>
      <c r="E5" s="18">
        <f>IF(COUNT(K5:AU5)&lt;22,IF(COUNT(K5:AU5)&gt;14,(COUNT(K5:AU5)-15),0)*20,120)</f>
        <v>0</v>
      </c>
      <c r="F5" s="19">
        <f>D5+E5</f>
        <v>149</v>
      </c>
      <c r="G5" s="20" t="s">
        <v>59</v>
      </c>
      <c r="H5" s="20" t="s">
        <v>60</v>
      </c>
      <c r="I5" s="22">
        <v>1995</v>
      </c>
      <c r="J5" s="22" t="s">
        <v>61</v>
      </c>
      <c r="K5" s="2"/>
      <c r="L5" s="2"/>
      <c r="M5" s="2"/>
      <c r="N5" s="2"/>
      <c r="O5" s="2"/>
      <c r="P5" s="2"/>
      <c r="Q5" s="2"/>
      <c r="R5" s="2"/>
      <c r="S5" s="2"/>
      <c r="T5" s="2">
        <v>49</v>
      </c>
      <c r="U5" s="2">
        <v>50</v>
      </c>
      <c r="V5" s="2">
        <v>50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1"/>
    </row>
    <row r="6" spans="1:47" s="17" customFormat="1" ht="13.5" customHeight="1">
      <c r="A6" s="3">
        <v>4</v>
      </c>
      <c r="B6" s="18">
        <f>SUM(K6:AU6)</f>
        <v>147</v>
      </c>
      <c r="C6" s="18">
        <f>COUNT(K6:AU6)</f>
        <v>3</v>
      </c>
      <c r="D6" s="18">
        <f>IF(COUNT(K6:AU6)&gt;0,LARGE(K6:AU6,1),0)+IF(COUNT(K6:AU6)&gt;1,LARGE(K6:AU6,2),0)+IF(COUNT(K6:AU6)&gt;2,LARGE(K6:AU6,3),0)+IF(COUNT(K6:AU6)&gt;3,LARGE(K6:AU6,4),0)+IF(COUNT(K6:AU6)&gt;4,LARGE(K6:AU6,5),0)+IF(COUNT(K6:AU6)&gt;5,LARGE(K6:AU6,6),0)+IF(COUNT(K6:AU6)&gt;6,LARGE(K6:AU6,7),0)+IF(COUNT(K6:AU6)&gt;7,LARGE(K6:AU6,8),0)+IF(COUNT(K6:AU6)&gt;8,LARGE(K6:AU6,9),0)+IF(COUNT(K6:AU6)&gt;9,LARGE(K6:AU6,10),0)+IF(COUNT(K6:AU6)&gt;10,LARGE(K6:AU6,11),0)+IF(COUNT(K6:AU6)&gt;11,LARGE(K6:AU6,12),0)+IF(COUNT(K6:AU6)&gt;12,LARGE(K6:AU6,13),0)+IF(COUNT(K6:AU6)&gt;13,LARGE(K6:AU6,14),0)+IF(COUNT(K6:AU6)&gt;14,LARGE(K6:AU6,15),0)</f>
        <v>147</v>
      </c>
      <c r="E6" s="18">
        <f>IF(COUNT(K6:AU6)&lt;22,IF(COUNT(K6:AU6)&gt;14,(COUNT(K6:AU6)-15),0)*20,120)</f>
        <v>0</v>
      </c>
      <c r="F6" s="19">
        <f>D6+E6</f>
        <v>147</v>
      </c>
      <c r="G6" s="23" t="s">
        <v>53</v>
      </c>
      <c r="H6" s="23" t="s">
        <v>54</v>
      </c>
      <c r="I6" s="20">
        <v>1994</v>
      </c>
      <c r="J6" s="23" t="s">
        <v>55</v>
      </c>
      <c r="K6" s="2"/>
      <c r="L6" s="2">
        <v>48</v>
      </c>
      <c r="M6" s="2"/>
      <c r="N6" s="2"/>
      <c r="O6" s="2"/>
      <c r="P6" s="2">
        <v>50</v>
      </c>
      <c r="Q6" s="2">
        <v>49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1"/>
    </row>
    <row r="7" spans="1:47" s="17" customFormat="1" ht="13.5" customHeight="1">
      <c r="A7" s="3">
        <v>5</v>
      </c>
      <c r="B7" s="18">
        <f>SUM(K7:AU7)</f>
        <v>100</v>
      </c>
      <c r="C7" s="18">
        <f>COUNT(K7:AU7)</f>
        <v>2</v>
      </c>
      <c r="D7" s="18">
        <f>IF(COUNT(K7:AU7)&gt;0,LARGE(K7:AU7,1),0)+IF(COUNT(K7:AU7)&gt;1,LARGE(K7:AU7,2),0)+IF(COUNT(K7:AU7)&gt;2,LARGE(K7:AU7,3),0)+IF(COUNT(K7:AU7)&gt;3,LARGE(K7:AU7,4),0)+IF(COUNT(K7:AU7)&gt;4,LARGE(K7:AU7,5),0)+IF(COUNT(K7:AU7)&gt;5,LARGE(K7:AU7,6),0)+IF(COUNT(K7:AU7)&gt;6,LARGE(K7:AU7,7),0)+IF(COUNT(K7:AU7)&gt;7,LARGE(K7:AU7,8),0)+IF(COUNT(K7:AU7)&gt;8,LARGE(K7:AU7,9),0)+IF(COUNT(K7:AU7)&gt;9,LARGE(K7:AU7,10),0)+IF(COUNT(K7:AU7)&gt;10,LARGE(K7:AU7,11),0)+IF(COUNT(K7:AU7)&gt;11,LARGE(K7:AU7,12),0)+IF(COUNT(K7:AU7)&gt;12,LARGE(K7:AU7,13),0)+IF(COUNT(K7:AU7)&gt;13,LARGE(K7:AU7,14),0)+IF(COUNT(K7:AU7)&gt;14,LARGE(K7:AU7,15),0)</f>
        <v>100</v>
      </c>
      <c r="E7" s="18">
        <f>IF(COUNT(K7:AU7)&lt;22,IF(COUNT(K7:AU7)&gt;14,(COUNT(K7:AU7)-15),0)*20,120)</f>
        <v>0</v>
      </c>
      <c r="F7" s="19">
        <f>D7+E7</f>
        <v>100</v>
      </c>
      <c r="G7" s="32" t="s">
        <v>97</v>
      </c>
      <c r="H7" s="32" t="s">
        <v>96</v>
      </c>
      <c r="I7" s="33">
        <v>1995</v>
      </c>
      <c r="J7" s="33" t="s">
        <v>95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>
        <v>50</v>
      </c>
      <c r="AG7" s="34"/>
      <c r="AH7" s="34"/>
      <c r="AI7" s="35">
        <v>50</v>
      </c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1"/>
    </row>
    <row r="8" spans="1:47" s="17" customFormat="1" ht="13.5" customHeight="1">
      <c r="A8" s="3">
        <v>6</v>
      </c>
      <c r="B8" s="18">
        <f>SUM(K8:AU8)</f>
        <v>99</v>
      </c>
      <c r="C8" s="18">
        <f>COUNT(K8:AU8)</f>
        <v>2</v>
      </c>
      <c r="D8" s="18">
        <f>IF(COUNT(K8:AU8)&gt;0,LARGE(K8:AU8,1),0)+IF(COUNT(K8:AU8)&gt;1,LARGE(K8:AU8,2),0)+IF(COUNT(K8:AU8)&gt;2,LARGE(K8:AU8,3),0)+IF(COUNT(K8:AU8)&gt;3,LARGE(K8:AU8,4),0)+IF(COUNT(K8:AU8)&gt;4,LARGE(K8:AU8,5),0)+IF(COUNT(K8:AU8)&gt;5,LARGE(K8:AU8,6),0)+IF(COUNT(K8:AU8)&gt;6,LARGE(K8:AU8,7),0)+IF(COUNT(K8:AU8)&gt;7,LARGE(K8:AU8,8),0)+IF(COUNT(K8:AU8)&gt;8,LARGE(K8:AU8,9),0)+IF(COUNT(K8:AU8)&gt;9,LARGE(K8:AU8,10),0)+IF(COUNT(K8:AU8)&gt;10,LARGE(K8:AU8,11),0)+IF(COUNT(K8:AU8)&gt;11,LARGE(K8:AU8,12),0)+IF(COUNT(K8:AU8)&gt;12,LARGE(K8:AU8,13),0)+IF(COUNT(K8:AU8)&gt;13,LARGE(K8:AU8,14),0)+IF(COUNT(K8:AU8)&gt;14,LARGE(K8:AU8,15),0)</f>
        <v>99</v>
      </c>
      <c r="E8" s="18">
        <f>IF(COUNT(K8:AU8)&lt;22,IF(COUNT(K8:AU8)&gt;14,(COUNT(K8:AU8)-15),0)*20,120)</f>
        <v>0</v>
      </c>
      <c r="F8" s="19">
        <f>D8+E8</f>
        <v>99</v>
      </c>
      <c r="G8" s="23" t="s">
        <v>50</v>
      </c>
      <c r="H8" s="23" t="s">
        <v>51</v>
      </c>
      <c r="I8" s="25">
        <v>34335</v>
      </c>
      <c r="J8" s="23" t="s">
        <v>52</v>
      </c>
      <c r="K8" s="2"/>
      <c r="L8" s="2">
        <v>49</v>
      </c>
      <c r="M8" s="2"/>
      <c r="N8" s="2"/>
      <c r="O8" s="2"/>
      <c r="P8" s="2"/>
      <c r="Q8" s="2">
        <v>50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1"/>
    </row>
    <row r="9" spans="1:47" s="17" customFormat="1" ht="13.5" customHeight="1">
      <c r="A9" s="3">
        <v>7</v>
      </c>
      <c r="B9" s="18">
        <f>SUM(K9:AU9)</f>
        <v>50</v>
      </c>
      <c r="C9" s="18">
        <f>COUNT(K9:AU9)</f>
        <v>1</v>
      </c>
      <c r="D9" s="18">
        <f>IF(COUNT(K9:AU9)&gt;0,LARGE(K9:AU9,1),0)+IF(COUNT(K9:AU9)&gt;1,LARGE(K9:AU9,2),0)+IF(COUNT(K9:AU9)&gt;2,LARGE(K9:AU9,3),0)+IF(COUNT(K9:AU9)&gt;3,LARGE(K9:AU9,4),0)+IF(COUNT(K9:AU9)&gt;4,LARGE(K9:AU9,5),0)+IF(COUNT(K9:AU9)&gt;5,LARGE(K9:AU9,6),0)+IF(COUNT(K9:AU9)&gt;6,LARGE(K9:AU9,7),0)+IF(COUNT(K9:AU9)&gt;7,LARGE(K9:AU9,8),0)+IF(COUNT(K9:AU9)&gt;8,LARGE(K9:AU9,9),0)+IF(COUNT(K9:AU9)&gt;9,LARGE(K9:AU9,10),0)+IF(COUNT(K9:AU9)&gt;10,LARGE(K9:AU9,11),0)+IF(COUNT(K9:AU9)&gt;11,LARGE(K9:AU9,12),0)+IF(COUNT(K9:AU9)&gt;12,LARGE(K9:AU9,13),0)+IF(COUNT(K9:AU9)&gt;13,LARGE(K9:AU9,14),0)+IF(COUNT(K9:AU9)&gt;14,LARGE(K9:AU9,15),0)</f>
        <v>50</v>
      </c>
      <c r="E9" s="18">
        <f>IF(COUNT(K9:AU9)&lt;22,IF(COUNT(K9:AU9)&gt;14,(COUNT(K9:AU9)-15),0)*20,120)</f>
        <v>0</v>
      </c>
      <c r="F9" s="19">
        <f>D9+E9</f>
        <v>50</v>
      </c>
      <c r="G9" s="20" t="s">
        <v>56</v>
      </c>
      <c r="H9" s="20" t="s">
        <v>57</v>
      </c>
      <c r="I9" s="22">
        <v>1995</v>
      </c>
      <c r="J9" s="22" t="s">
        <v>58</v>
      </c>
      <c r="K9" s="2"/>
      <c r="L9" s="2"/>
      <c r="M9" s="2"/>
      <c r="N9" s="2"/>
      <c r="O9" s="2"/>
      <c r="P9" s="2"/>
      <c r="Q9" s="2"/>
      <c r="R9" s="2"/>
      <c r="S9" s="2"/>
      <c r="T9" s="2">
        <v>50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1"/>
    </row>
    <row r="10" spans="1:47" s="17" customFormat="1" ht="13.5" customHeight="1">
      <c r="A10" s="3">
        <v>8</v>
      </c>
      <c r="B10" s="18">
        <f>SUM(K10:AU10)</f>
        <v>50</v>
      </c>
      <c r="C10" s="18">
        <f>COUNT(K10:AU10)</f>
        <v>1</v>
      </c>
      <c r="D10" s="18">
        <f>IF(COUNT(K10:AU10)&gt;0,LARGE(K10:AU10,1),0)+IF(COUNT(K10:AU10)&gt;1,LARGE(K10:AU10,2),0)+IF(COUNT(K10:AU10)&gt;2,LARGE(K10:AU10,3),0)+IF(COUNT(K10:AU10)&gt;3,LARGE(K10:AU10,4),0)+IF(COUNT(K10:AU10)&gt;4,LARGE(K10:AU10,5),0)+IF(COUNT(K10:AU10)&gt;5,LARGE(K10:AU10,6),0)+IF(COUNT(K10:AU10)&gt;6,LARGE(K10:AU10,7),0)+IF(COUNT(K10:AU10)&gt;7,LARGE(K10:AU10,8),0)+IF(COUNT(K10:AU10)&gt;8,LARGE(K10:AU10,9),0)+IF(COUNT(K10:AU10)&gt;9,LARGE(K10:AU10,10),0)+IF(COUNT(K10:AU10)&gt;10,LARGE(K10:AU10,11),0)+IF(COUNT(K10:AU10)&gt;11,LARGE(K10:AU10,12),0)+IF(COUNT(K10:AU10)&gt;12,LARGE(K10:AU10,13),0)+IF(COUNT(K10:AU10)&gt;13,LARGE(K10:AU10,14),0)+IF(COUNT(K10:AU10)&gt;14,LARGE(K10:AU10,15),0)</f>
        <v>50</v>
      </c>
      <c r="E10" s="18">
        <f>IF(COUNT(K10:AU10)&lt;22,IF(COUNT(K10:AU10)&gt;14,(COUNT(K10:AU10)-15),0)*20,120)</f>
        <v>0</v>
      </c>
      <c r="F10" s="19">
        <f>D10+E10</f>
        <v>50</v>
      </c>
      <c r="G10" s="20" t="s">
        <v>72</v>
      </c>
      <c r="H10" s="20" t="s">
        <v>73</v>
      </c>
      <c r="I10" s="22">
        <v>1995</v>
      </c>
      <c r="J10" s="22" t="s">
        <v>74</v>
      </c>
      <c r="K10" s="2"/>
      <c r="L10" s="2"/>
      <c r="M10" s="2"/>
      <c r="N10" s="2"/>
      <c r="O10" s="2"/>
      <c r="P10" s="2"/>
      <c r="Q10" s="2"/>
      <c r="R10" s="2"/>
      <c r="S10" s="2"/>
      <c r="T10" s="3">
        <v>50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1"/>
    </row>
    <row r="11" spans="1:47" s="17" customFormat="1" ht="13.5" customHeight="1">
      <c r="A11" s="3">
        <v>9</v>
      </c>
      <c r="B11" s="18">
        <f>SUM(K11:AU11)</f>
        <v>50</v>
      </c>
      <c r="C11" s="18">
        <f>COUNT(K11:AU11)</f>
        <v>1</v>
      </c>
      <c r="D11" s="18">
        <f>IF(COUNT(K11:AU11)&gt;0,LARGE(K11:AU11,1),0)+IF(COUNT(K11:AU11)&gt;1,LARGE(K11:AU11,2),0)+IF(COUNT(K11:AU11)&gt;2,LARGE(K11:AU11,3),0)+IF(COUNT(K11:AU11)&gt;3,LARGE(K11:AU11,4),0)+IF(COUNT(K11:AU11)&gt;4,LARGE(K11:AU11,5),0)+IF(COUNT(K11:AU11)&gt;5,LARGE(K11:AU11,6),0)+IF(COUNT(K11:AU11)&gt;6,LARGE(K11:AU11,7),0)+IF(COUNT(K11:AU11)&gt;7,LARGE(K11:AU11,8),0)+IF(COUNT(K11:AU11)&gt;8,LARGE(K11:AU11,9),0)+IF(COUNT(K11:AU11)&gt;9,LARGE(K11:AU11,10),0)+IF(COUNT(K11:AU11)&gt;10,LARGE(K11:AU11,11),0)+IF(COUNT(K11:AU11)&gt;11,LARGE(K11:AU11,12),0)+IF(COUNT(K11:AU11)&gt;12,LARGE(K11:AU11,13),0)+IF(COUNT(K11:AU11)&gt;13,LARGE(K11:AU11,14),0)+IF(COUNT(K11:AU11)&gt;14,LARGE(K11:AU11,15),0)</f>
        <v>50</v>
      </c>
      <c r="E11" s="18">
        <f>IF(COUNT(K11:AU11)&lt;22,IF(COUNT(K11:AU11)&gt;14,(COUNT(K11:AU11)-15),0)*20,120)</f>
        <v>0</v>
      </c>
      <c r="F11" s="19">
        <f>D11+E11</f>
        <v>50</v>
      </c>
      <c r="G11" s="23" t="s">
        <v>47</v>
      </c>
      <c r="H11" s="23" t="s">
        <v>48</v>
      </c>
      <c r="I11" s="25">
        <v>34335</v>
      </c>
      <c r="J11" s="23" t="s">
        <v>49</v>
      </c>
      <c r="K11" s="2"/>
      <c r="L11" s="2">
        <v>50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"/>
    </row>
    <row r="12" spans="1:47" s="17" customFormat="1" ht="13.5" customHeight="1">
      <c r="A12" s="3">
        <v>10</v>
      </c>
      <c r="B12" s="18">
        <f>SUM(K12:AU12)</f>
        <v>50</v>
      </c>
      <c r="C12" s="18">
        <f>COUNT(K12:AU12)</f>
        <v>1</v>
      </c>
      <c r="D12" s="18">
        <f>IF(COUNT(K12:AU12)&gt;0,LARGE(K12:AU12,1),0)+IF(COUNT(K12:AU12)&gt;1,LARGE(K12:AU12,2),0)+IF(COUNT(K12:AU12)&gt;2,LARGE(K12:AU12,3),0)+IF(COUNT(K12:AU12)&gt;3,LARGE(K12:AU12,4),0)+IF(COUNT(K12:AU12)&gt;4,LARGE(K12:AU12,5),0)+IF(COUNT(K12:AU12)&gt;5,LARGE(K12:AU12,6),0)+IF(COUNT(K12:AU12)&gt;6,LARGE(K12:AU12,7),0)+IF(COUNT(K12:AU12)&gt;7,LARGE(K12:AU12,8),0)+IF(COUNT(K12:AU12)&gt;8,LARGE(K12:AU12,9),0)+IF(COUNT(K12:AU12)&gt;9,LARGE(K12:AU12,10),0)+IF(COUNT(K12:AU12)&gt;10,LARGE(K12:AU12,11),0)+IF(COUNT(K12:AU12)&gt;11,LARGE(K12:AU12,12),0)+IF(COUNT(K12:AU12)&gt;12,LARGE(K12:AU12,13),0)+IF(COUNT(K12:AU12)&gt;13,LARGE(K12:AU12,14),0)+IF(COUNT(K12:AU12)&gt;14,LARGE(K12:AU12,15),0)</f>
        <v>50</v>
      </c>
      <c r="E12" s="18">
        <f>IF(COUNT(K12:AU12)&lt;22,IF(COUNT(K12:AU12)&gt;14,(COUNT(K12:AU12)-15),0)*20,120)</f>
        <v>0</v>
      </c>
      <c r="F12" s="19">
        <f>D12+E12</f>
        <v>50</v>
      </c>
      <c r="G12" s="26" t="s">
        <v>87</v>
      </c>
      <c r="H12" s="26" t="s">
        <v>88</v>
      </c>
      <c r="I12" s="27">
        <v>19</v>
      </c>
      <c r="J12" s="26" t="s">
        <v>89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>
        <v>50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1"/>
    </row>
    <row r="13" spans="1:47" s="17" customFormat="1" ht="13.5" customHeight="1">
      <c r="A13" s="3">
        <v>11</v>
      </c>
      <c r="B13" s="18">
        <f>SUM(K13:AU13)</f>
        <v>50</v>
      </c>
      <c r="C13" s="18">
        <f>COUNT(K13:AU13)</f>
        <v>1</v>
      </c>
      <c r="D13" s="18">
        <f>IF(COUNT(K13:AU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+IF(COUNT(K13:AU13)&gt;7,LARGE(K13:AU13,8),0)+IF(COUNT(K13:AU13)&gt;8,LARGE(K13:AU13,9),0)+IF(COUNT(K13:AU13)&gt;9,LARGE(K13:AU13,10),0)+IF(COUNT(K13:AU13)&gt;10,LARGE(K13:AU13,11),0)+IF(COUNT(K13:AU13)&gt;11,LARGE(K13:AU13,12),0)+IF(COUNT(K13:AU13)&gt;12,LARGE(K13:AU13,13),0)+IF(COUNT(K13:AU13)&gt;13,LARGE(K13:AU13,14),0)+IF(COUNT(K13:AU13)&gt;14,LARGE(K13:AU13,15),0)</f>
        <v>50</v>
      </c>
      <c r="E13" s="18">
        <f>IF(COUNT(K13:AU13)&lt;22,IF(COUNT(K13:AU13)&gt;14,(COUNT(K13:AU13)-15),0)*20,120)</f>
        <v>0</v>
      </c>
      <c r="F13" s="19">
        <f>D13+E13</f>
        <v>50</v>
      </c>
      <c r="G13" s="32" t="s">
        <v>98</v>
      </c>
      <c r="H13" s="32" t="s">
        <v>99</v>
      </c>
      <c r="I13" s="33">
        <v>1994</v>
      </c>
      <c r="J13" s="33" t="s">
        <v>100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>
        <v>50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1"/>
    </row>
    <row r="14" spans="1:47" s="17" customFormat="1" ht="13.5" customHeight="1">
      <c r="A14" s="3">
        <v>12</v>
      </c>
      <c r="B14" s="18">
        <f>SUM(K14:AU14)</f>
        <v>49</v>
      </c>
      <c r="C14" s="18">
        <f>COUNT(K14:AU14)</f>
        <v>1</v>
      </c>
      <c r="D14" s="18">
        <f>IF(COUNT(K14:AU14)&gt;0,LARGE(K14:AU14,1),0)+IF(COUNT(K14:AU14)&gt;1,LARGE(K14:AU14,2),0)+IF(COUNT(K14:AU14)&gt;2,LARGE(K14:AU14,3),0)+IF(COUNT(K14:AU14)&gt;3,LARGE(K14:AU14,4),0)+IF(COUNT(K14:AU14)&gt;4,LARGE(K14:AU14,5),0)+IF(COUNT(K14:AU14)&gt;5,LARGE(K14:AU14,6),0)+IF(COUNT(K14:AU14)&gt;6,LARGE(K14:AU14,7),0)+IF(COUNT(K14:AU14)&gt;7,LARGE(K14:AU14,8),0)+IF(COUNT(K14:AU14)&gt;8,LARGE(K14:AU14,9),0)+IF(COUNT(K14:AU14)&gt;9,LARGE(K14:AU14,10),0)+IF(COUNT(K14:AU14)&gt;10,LARGE(K14:AU14,11),0)+IF(COUNT(K14:AU14)&gt;11,LARGE(K14:AU14,12),0)+IF(COUNT(K14:AU14)&gt;12,LARGE(K14:AU14,13),0)+IF(COUNT(K14:AU14)&gt;13,LARGE(K14:AU14,14),0)+IF(COUNT(K14:AU14)&gt;14,LARGE(K14:AU14,15),0)</f>
        <v>49</v>
      </c>
      <c r="E14" s="18">
        <f>IF(COUNT(K14:AU14)&lt;22,IF(COUNT(K14:AU14)&gt;14,(COUNT(K14:AU14)-15),0)*20,120)</f>
        <v>0</v>
      </c>
      <c r="F14" s="19">
        <f>D14+E14</f>
        <v>49</v>
      </c>
      <c r="G14" s="29" t="s">
        <v>80</v>
      </c>
      <c r="H14" s="20" t="s">
        <v>81</v>
      </c>
      <c r="I14" s="24">
        <v>1994</v>
      </c>
      <c r="J14" s="20" t="s">
        <v>82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49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1"/>
    </row>
    <row r="15" spans="1:47" s="17" customFormat="1" ht="13.5" customHeight="1">
      <c r="A15" s="3">
        <v>13</v>
      </c>
      <c r="B15" s="18">
        <f>SUM(K15:AU15)</f>
        <v>49</v>
      </c>
      <c r="C15" s="18">
        <f>COUNT(K15:AU15)</f>
        <v>1</v>
      </c>
      <c r="D15" s="18">
        <f>IF(COUNT(K15:AU15)&gt;0,LARGE(K15:AU15,1),0)+IF(COUNT(K15:AU15)&gt;1,LARGE(K15:AU15,2),0)+IF(COUNT(K15:AU15)&gt;2,LARGE(K15:AU15,3),0)+IF(COUNT(K15:AU15)&gt;3,LARGE(K15:AU15,4),0)+IF(COUNT(K15:AU15)&gt;4,LARGE(K15:AU15,5),0)+IF(COUNT(K15:AU15)&gt;5,LARGE(K15:AU15,6),0)+IF(COUNT(K15:AU15)&gt;6,LARGE(K15:AU15,7),0)+IF(COUNT(K15:AU15)&gt;7,LARGE(K15:AU15,8),0)+IF(COUNT(K15:AU15)&gt;8,LARGE(K15:AU15,9),0)+IF(COUNT(K15:AU15)&gt;9,LARGE(K15:AU15,10),0)+IF(COUNT(K15:AU15)&gt;10,LARGE(K15:AU15,11),0)+IF(COUNT(K15:AU15)&gt;11,LARGE(K15:AU15,12),0)+IF(COUNT(K15:AU15)&gt;12,LARGE(K15:AU15,13),0)+IF(COUNT(K15:AU15)&gt;13,LARGE(K15:AU15,14),0)+IF(COUNT(K15:AU15)&gt;14,LARGE(K15:AU15,15),0)</f>
        <v>49</v>
      </c>
      <c r="E15" s="18">
        <f>IF(COUNT(K15:AU15)&lt;22,IF(COUNT(K15:AU15)&gt;14,(COUNT(K15:AU15)-15),0)*20,120)</f>
        <v>0</v>
      </c>
      <c r="F15" s="19">
        <f>D15+E15</f>
        <v>49</v>
      </c>
      <c r="G15" s="29" t="s">
        <v>83</v>
      </c>
      <c r="H15" s="20" t="s">
        <v>84</v>
      </c>
      <c r="I15" s="22">
        <v>1995</v>
      </c>
      <c r="J15" s="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>
        <v>49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1"/>
    </row>
    <row r="16" spans="1:47" s="17" customFormat="1" ht="13.5" customHeight="1">
      <c r="A16" s="3">
        <v>14</v>
      </c>
      <c r="B16" s="18">
        <f>SUM(K16:AU16)</f>
        <v>49</v>
      </c>
      <c r="C16" s="18">
        <f>COUNT(K16:AU16)</f>
        <v>1</v>
      </c>
      <c r="D16" s="18">
        <f>IF(COUNT(K16:AU16)&gt;0,LARGE(K16:AU16,1),0)+IF(COUNT(K16:AU16)&gt;1,LARGE(K16:AU16,2),0)+IF(COUNT(K16:AU16)&gt;2,LARGE(K16:AU16,3),0)+IF(COUNT(K16:AU16)&gt;3,LARGE(K16:AU16,4),0)+IF(COUNT(K16:AU16)&gt;4,LARGE(K16:AU16,5),0)+IF(COUNT(K16:AU16)&gt;5,LARGE(K16:AU16,6),0)+IF(COUNT(K16:AU16)&gt;6,LARGE(K16:AU16,7),0)+IF(COUNT(K16:AU16)&gt;7,LARGE(K16:AU16,8),0)+IF(COUNT(K16:AU16)&gt;8,LARGE(K16:AU16,9),0)+IF(COUNT(K16:AU16)&gt;9,LARGE(K16:AU16,10),0)+IF(COUNT(K16:AU16)&gt;10,LARGE(K16:AU16,11),0)+IF(COUNT(K16:AU16)&gt;11,LARGE(K16:AU16,12),0)+IF(COUNT(K16:AU16)&gt;12,LARGE(K16:AU16,13),0)+IF(COUNT(K16:AU16)&gt;13,LARGE(K16:AU16,14),0)+IF(COUNT(K16:AU16)&gt;14,LARGE(K16:AU16,15),0)</f>
        <v>49</v>
      </c>
      <c r="E16" s="18">
        <f>IF(COUNT(K16:AU16)&lt;22,IF(COUNT(K16:AU16)&gt;14,(COUNT(K16:AU16)-15),0)*20,120)</f>
        <v>0</v>
      </c>
      <c r="F16" s="19">
        <f>D16+E16</f>
        <v>49</v>
      </c>
      <c r="G16" s="20" t="s">
        <v>85</v>
      </c>
      <c r="H16" s="20" t="s">
        <v>86</v>
      </c>
      <c r="I16" s="22">
        <v>1995</v>
      </c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5">
        <v>49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1"/>
    </row>
    <row r="17" spans="1:47" s="17" customFormat="1" ht="13.5" customHeight="1">
      <c r="A17" s="3">
        <v>15</v>
      </c>
      <c r="B17" s="18">
        <f>SUM(K17:AU17)</f>
        <v>49</v>
      </c>
      <c r="C17" s="18">
        <f>COUNT(K17:AU17)</f>
        <v>1</v>
      </c>
      <c r="D17" s="18">
        <f>IF(COUNT(K17:AU17)&gt;0,LARGE(K17:AU17,1),0)+IF(COUNT(K17:AU17)&gt;1,LARGE(K17:AU17,2),0)+IF(COUNT(K17:AU17)&gt;2,LARGE(K17:AU17,3),0)+IF(COUNT(K17:AU17)&gt;3,LARGE(K17:AU17,4),0)+IF(COUNT(K17:AU17)&gt;4,LARGE(K17:AU17,5),0)+IF(COUNT(K17:AU17)&gt;5,LARGE(K17:AU17,6),0)+IF(COUNT(K17:AU17)&gt;6,LARGE(K17:AU17,7),0)+IF(COUNT(K17:AU17)&gt;7,LARGE(K17:AU17,8),0)+IF(COUNT(K17:AU17)&gt;8,LARGE(K17:AU17,9),0)+IF(COUNT(K17:AU17)&gt;9,LARGE(K17:AU17,10),0)+IF(COUNT(K17:AU17)&gt;10,LARGE(K17:AU17,11),0)+IF(COUNT(K17:AU17)&gt;11,LARGE(K17:AU17,12),0)+IF(COUNT(K17:AU17)&gt;12,LARGE(K17:AU17,13),0)+IF(COUNT(K17:AU17)&gt;13,LARGE(K17:AU17,14),0)+IF(COUNT(K17:AU17)&gt;14,LARGE(K17:AU17,15),0)</f>
        <v>49</v>
      </c>
      <c r="E17" s="18">
        <f>IF(COUNT(K17:AU17)&lt;22,IF(COUNT(K17:AU17)&gt;14,(COUNT(K17:AU17)-15),0)*20,120)</f>
        <v>0</v>
      </c>
      <c r="F17" s="19">
        <f>D17+E17</f>
        <v>49</v>
      </c>
      <c r="G17" s="26" t="s">
        <v>90</v>
      </c>
      <c r="H17" s="26" t="s">
        <v>63</v>
      </c>
      <c r="I17" s="27">
        <v>19</v>
      </c>
      <c r="J17" s="26" t="s">
        <v>91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>
        <v>49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1"/>
    </row>
    <row r="18" spans="1:46" ht="25.5">
      <c r="A18" s="3">
        <v>16</v>
      </c>
      <c r="B18" s="18">
        <f>SUM(K18:AU18)</f>
        <v>49</v>
      </c>
      <c r="C18" s="18">
        <f>COUNT(K18:AU18)</f>
        <v>1</v>
      </c>
      <c r="D18" s="18">
        <f>IF(COUNT(K18:AU18)&gt;0,LARGE(K18:AU18,1),0)+IF(COUNT(K18:AU18)&gt;1,LARGE(K18:AU18,2),0)+IF(COUNT(K18:AU18)&gt;2,LARGE(K18:AU18,3),0)+IF(COUNT(K18:AU18)&gt;3,LARGE(K18:AU18,4),0)+IF(COUNT(K18:AU18)&gt;4,LARGE(K18:AU18,5),0)+IF(COUNT(K18:AU18)&gt;5,LARGE(K18:AU18,6),0)+IF(COUNT(K18:AU18)&gt;6,LARGE(K18:AU18,7),0)+IF(COUNT(K18:AU18)&gt;7,LARGE(K18:AU18,8),0)+IF(COUNT(K18:AU18)&gt;8,LARGE(K18:AU18,9),0)+IF(COUNT(K18:AU18)&gt;9,LARGE(K18:AU18,10),0)+IF(COUNT(K18:AU18)&gt;10,LARGE(K18:AU18,11),0)+IF(COUNT(K18:AU18)&gt;11,LARGE(K18:AU18,12),0)+IF(COUNT(K18:AU18)&gt;12,LARGE(K18:AU18,13),0)+IF(COUNT(K18:AU18)&gt;13,LARGE(K18:AU18,14),0)+IF(COUNT(K18:AU18)&gt;14,LARGE(K18:AU18,15),0)</f>
        <v>49</v>
      </c>
      <c r="E18" s="18">
        <f>IF(COUNT(K18:AU18)&lt;22,IF(COUNT(K18:AU18)&gt;14,(COUNT(K18:AU18)-15),0)*20,120)</f>
        <v>0</v>
      </c>
      <c r="F18" s="19">
        <f>D18+E18</f>
        <v>49</v>
      </c>
      <c r="G18" s="32" t="s">
        <v>94</v>
      </c>
      <c r="H18" s="32" t="s">
        <v>93</v>
      </c>
      <c r="I18" s="33">
        <v>1995</v>
      </c>
      <c r="J18" s="33" t="s">
        <v>92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8">
        <v>49</v>
      </c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 ht="38.25">
      <c r="A19" s="3">
        <v>17</v>
      </c>
      <c r="B19" s="18">
        <f>SUM(K19:AU19)</f>
        <v>48</v>
      </c>
      <c r="C19" s="18">
        <f>COUNT(K19:AU19)</f>
        <v>1</v>
      </c>
      <c r="D19" s="18">
        <f>IF(COUNT(K19:AU19)&gt;0,LARGE(K19:AU19,1),0)+IF(COUNT(K19:AU19)&gt;1,LARGE(K19:AU19,2),0)+IF(COUNT(K19:AU19)&gt;2,LARGE(K19:AU19,3),0)+IF(COUNT(K19:AU19)&gt;3,LARGE(K19:AU19,4),0)+IF(COUNT(K19:AU19)&gt;4,LARGE(K19:AU19,5),0)+IF(COUNT(K19:AU19)&gt;5,LARGE(K19:AU19,6),0)+IF(COUNT(K19:AU19)&gt;6,LARGE(K19:AU19,7),0)+IF(COUNT(K19:AU19)&gt;7,LARGE(K19:AU19,8),0)+IF(COUNT(K19:AU19)&gt;8,LARGE(K19:AU19,9),0)+IF(COUNT(K19:AU19)&gt;9,LARGE(K19:AU19,10),0)+IF(COUNT(K19:AU19)&gt;10,LARGE(K19:AU19,11),0)+IF(COUNT(K19:AU19)&gt;11,LARGE(K19:AU19,12),0)+IF(COUNT(K19:AU19)&gt;12,LARGE(K19:AU19,13),0)+IF(COUNT(K19:AU19)&gt;13,LARGE(K19:AU19,14),0)+IF(COUNT(K19:AU19)&gt;14,LARGE(K19:AU19,15),0)</f>
        <v>48</v>
      </c>
      <c r="E19" s="18">
        <f>IF(COUNT(K19:AU19)&lt;22,IF(COUNT(K19:AU19)&gt;14,(COUNT(K19:AU19)-15),0)*20,120)</f>
        <v>0</v>
      </c>
      <c r="F19" s="19">
        <f>D19+E19</f>
        <v>48</v>
      </c>
      <c r="G19" s="20" t="s">
        <v>62</v>
      </c>
      <c r="H19" s="20" t="s">
        <v>63</v>
      </c>
      <c r="I19" s="22">
        <v>1995</v>
      </c>
      <c r="J19" s="22" t="s">
        <v>64</v>
      </c>
      <c r="K19" s="6"/>
      <c r="L19" s="6"/>
      <c r="M19" s="6"/>
      <c r="N19" s="6"/>
      <c r="O19" s="6"/>
      <c r="P19" s="6"/>
      <c r="Q19" s="6"/>
      <c r="R19" s="6"/>
      <c r="S19" s="6"/>
      <c r="T19" s="6">
        <v>48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7" s="17" customFormat="1" ht="12.75">
      <c r="A20" s="3">
        <v>18</v>
      </c>
      <c r="B20" s="18">
        <f>SUM(K20:AU20)</f>
        <v>47</v>
      </c>
      <c r="C20" s="18">
        <f>COUNT(K20:AU20)</f>
        <v>1</v>
      </c>
      <c r="D20" s="18">
        <f>IF(COUNT(K20:AU20)&gt;0,LARGE(K20:AU20,1),0)+IF(COUNT(K20:AU20)&gt;1,LARGE(K20:AU20,2),0)+IF(COUNT(K20:AU20)&gt;2,LARGE(K20:AU20,3),0)+IF(COUNT(K20:AU20)&gt;3,LARGE(K20:AU20,4),0)+IF(COUNT(K20:AU20)&gt;4,LARGE(K20:AU20,5),0)+IF(COUNT(K20:AU20)&gt;5,LARGE(K20:AU20,6),0)+IF(COUNT(K20:AU20)&gt;6,LARGE(K20:AU20,7),0)+IF(COUNT(K20:AU20)&gt;7,LARGE(K20:AU20,8),0)+IF(COUNT(K20:AU20)&gt;8,LARGE(K20:AU20,9),0)+IF(COUNT(K20:AU20)&gt;9,LARGE(K20:AU20,10),0)+IF(COUNT(K20:AU20)&gt;10,LARGE(K20:AU20,11),0)+IF(COUNT(K20:AU20)&gt;11,LARGE(K20:AU20,12),0)+IF(COUNT(K20:AU20)&gt;12,LARGE(K20:AU20,13),0)+IF(COUNT(K20:AU20)&gt;13,LARGE(K20:AU20,14),0)+IF(COUNT(K20:AU20)&gt;14,LARGE(K20:AU20,15),0)</f>
        <v>47</v>
      </c>
      <c r="E20" s="18">
        <f>IF(COUNT(K20:AU20)&lt;22,IF(COUNT(K20:AU20)&gt;14,(COUNT(K20:AU20)-15),0)*20,120)</f>
        <v>0</v>
      </c>
      <c r="F20" s="19">
        <f>D20+E20</f>
        <v>47</v>
      </c>
      <c r="G20" s="20" t="s">
        <v>65</v>
      </c>
      <c r="H20" s="20" t="s">
        <v>66</v>
      </c>
      <c r="I20" s="22">
        <v>1995</v>
      </c>
      <c r="J20" s="22"/>
      <c r="K20" s="2"/>
      <c r="L20" s="2"/>
      <c r="M20" s="2"/>
      <c r="N20" s="2"/>
      <c r="O20" s="2"/>
      <c r="P20" s="2"/>
      <c r="Q20" s="2"/>
      <c r="R20" s="2"/>
      <c r="S20" s="2"/>
      <c r="T20" s="2">
        <v>47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</row>
    <row r="21" spans="1:47" s="17" customFormat="1" ht="12.75">
      <c r="A21" s="3">
        <v>19</v>
      </c>
      <c r="B21" s="18">
        <f>SUM(K21:AU21)</f>
        <v>46</v>
      </c>
      <c r="C21" s="18">
        <f>COUNT(K21:AU21)</f>
        <v>1</v>
      </c>
      <c r="D21" s="18">
        <f>IF(COUNT(K21:AU21)&gt;0,LARGE(K21:AU21,1),0)+IF(COUNT(K21:AU21)&gt;1,LARGE(K21:AU21,2),0)+IF(COUNT(K21:AU21)&gt;2,LARGE(K21:AU21,3),0)+IF(COUNT(K21:AU21)&gt;3,LARGE(K21:AU21,4),0)+IF(COUNT(K21:AU21)&gt;4,LARGE(K21:AU21,5),0)+IF(COUNT(K21:AU21)&gt;5,LARGE(K21:AU21,6),0)+IF(COUNT(K21:AU21)&gt;6,LARGE(K21:AU21,7),0)+IF(COUNT(K21:AU21)&gt;7,LARGE(K21:AU21,8),0)+IF(COUNT(K21:AU21)&gt;8,LARGE(K21:AU21,9),0)+IF(COUNT(K21:AU21)&gt;9,LARGE(K21:AU21,10),0)+IF(COUNT(K21:AU21)&gt;10,LARGE(K21:AU21,11),0)+IF(COUNT(K21:AU21)&gt;11,LARGE(K21:AU21,12),0)+IF(COUNT(K21:AU21)&gt;12,LARGE(K21:AU21,13),0)+IF(COUNT(K21:AU21)&gt;13,LARGE(K21:AU21,14),0)+IF(COUNT(K21:AU21)&gt;14,LARGE(K21:AU21,15),0)</f>
        <v>46</v>
      </c>
      <c r="E21" s="18">
        <f>IF(COUNT(K21:AU21)&lt;22,IF(COUNT(K21:AU21)&gt;14,(COUNT(K21:AU21)-15),0)*20,120)</f>
        <v>0</v>
      </c>
      <c r="F21" s="19">
        <f>D21+E21</f>
        <v>46</v>
      </c>
      <c r="G21" s="20" t="s">
        <v>67</v>
      </c>
      <c r="H21" s="20" t="s">
        <v>68</v>
      </c>
      <c r="I21" s="22">
        <v>1995</v>
      </c>
      <c r="J21" s="22"/>
      <c r="K21" s="2"/>
      <c r="L21" s="2"/>
      <c r="M21" s="2"/>
      <c r="N21" s="2"/>
      <c r="O21" s="2"/>
      <c r="P21" s="2"/>
      <c r="Q21" s="2"/>
      <c r="R21" s="2"/>
      <c r="S21" s="2"/>
      <c r="T21" s="2">
        <v>46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1"/>
    </row>
    <row r="22" spans="1:46" ht="12.75">
      <c r="A22" s="3">
        <v>20</v>
      </c>
      <c r="B22" s="18">
        <f>SUM(K22:AU22)</f>
        <v>45</v>
      </c>
      <c r="C22" s="18">
        <f>COUNT(K22:AU22)</f>
        <v>1</v>
      </c>
      <c r="D22" s="18">
        <f>IF(COUNT(K22:AU22)&gt;0,LARGE(K22:AU22,1),0)+IF(COUNT(K22:AU22)&gt;1,LARGE(K22:AU22,2),0)+IF(COUNT(K22:AU22)&gt;2,LARGE(K22:AU22,3),0)+IF(COUNT(K22:AU22)&gt;3,LARGE(K22:AU22,4),0)+IF(COUNT(K22:AU22)&gt;4,LARGE(K22:AU22,5),0)+IF(COUNT(K22:AU22)&gt;5,LARGE(K22:AU22,6),0)+IF(COUNT(K22:AU22)&gt;6,LARGE(K22:AU22,7),0)+IF(COUNT(K22:AU22)&gt;7,LARGE(K22:AU22,8),0)+IF(COUNT(K22:AU22)&gt;8,LARGE(K22:AU22,9),0)+IF(COUNT(K22:AU22)&gt;9,LARGE(K22:AU22,10),0)+IF(COUNT(K22:AU22)&gt;10,LARGE(K22:AU22,11),0)+IF(COUNT(K22:AU22)&gt;11,LARGE(K22:AU22,12),0)+IF(COUNT(K22:AU22)&gt;12,LARGE(K22:AU22,13),0)+IF(COUNT(K22:AU22)&gt;13,LARGE(K22:AU22,14),0)+IF(COUNT(K22:AU22)&gt;14,LARGE(K22:AU22,15),0)</f>
        <v>45</v>
      </c>
      <c r="E22" s="18">
        <f>IF(COUNT(K22:AU22)&lt;22,IF(COUNT(K22:AU22)&gt;14,(COUNT(K22:AU22)-15),0)*20,120)</f>
        <v>0</v>
      </c>
      <c r="F22" s="19">
        <f>D22+E22</f>
        <v>45</v>
      </c>
      <c r="G22" s="20" t="s">
        <v>69</v>
      </c>
      <c r="H22" s="20" t="s">
        <v>70</v>
      </c>
      <c r="I22" s="22">
        <v>1995</v>
      </c>
      <c r="J22" s="22" t="s">
        <v>71</v>
      </c>
      <c r="K22" s="6"/>
      <c r="L22" s="6"/>
      <c r="M22" s="6"/>
      <c r="N22" s="6"/>
      <c r="O22" s="6"/>
      <c r="P22" s="6"/>
      <c r="Q22" s="6"/>
      <c r="R22" s="6"/>
      <c r="S22" s="6"/>
      <c r="T22" s="6">
        <v>45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</sheetData>
  <sheetProtection/>
  <autoFilter ref="A2:AU2"/>
  <mergeCells count="1">
    <mergeCell ref="A1:N1"/>
  </mergeCells>
  <conditionalFormatting sqref="J14:J15">
    <cfRule type="cellIs" priority="1" dxfId="0" operator="equal" stopIfTrue="1">
      <formula>"."</formula>
    </cfRule>
  </conditionalFormatting>
  <hyperlinks>
    <hyperlink ref="H9" r:id="rId1" display="http://my3.raceresult.com/details/results.php?sl=6.11549.de.5.Internet%7C07%20Zieleinlaufliste&amp;pp=299"/>
    <hyperlink ref="H5" r:id="rId2" display="http://my3.raceresult.com/details/results.php?sl=6.11549.de.5.Internet%7C07%20Zieleinlaufliste&amp;pp=362"/>
    <hyperlink ref="H19" r:id="rId3" display="http://my3.raceresult.com/details/results.php?sl=6.11549.de.5.Internet%7C07%20Zieleinlaufliste&amp;pp=376"/>
    <hyperlink ref="H20" r:id="rId4" display="http://my3.raceresult.com/details/results.php?sl=6.11549.de.5.Internet%7C07%20Zieleinlaufliste&amp;pp=375"/>
    <hyperlink ref="H21" r:id="rId5" display="http://my3.raceresult.com/details/results.php?sl=6.11549.de.5.Internet%7C07%20Zieleinlaufliste&amp;pp=374"/>
    <hyperlink ref="H22" r:id="rId6" display="http://my3.raceresult.com/details/results.php?sl=6.11549.de.5.Internet%7C07%20Zieleinlaufliste&amp;pp=219"/>
    <hyperlink ref="H10" r:id="rId7" display="http://my3.raceresult.com/details/results.php?sl=6.11549.de.6.Internet%7C07%20Zieleinlaufliste&amp;pp=571"/>
    <hyperlink ref="H3" r:id="rId8" display="http://my3.raceresult.com/details/results.php?sl=6.11549.de.7.Internet%7C07%20Zieleinlaufliste&amp;pp=1001"/>
    <hyperlink ref="H15" r:id="rId9" display="http://my1.raceresult.com/details/results.php?sl=6.14439.de.1.Ergebnislisten%7CZieleinlaufliste&amp;pp=269"/>
    <hyperlink ref="H16" r:id="rId10" display="http://my1.raceresult.com/details/results.php?sl=6.15200.de.8.Ergebnislisten%7CZieleinlaufliste&amp;pp=17"/>
    <hyperlink ref="G7" r:id="rId11" display="http://my4.raceresult.com/details/results.php?sl=6.13721.de.9.Ergebnislisten%7CERGEBNISLISTE&amp;pp=210"/>
    <hyperlink ref="G18" r:id="rId12" display="http://my4.raceresult.com/details/results.php?sl=6.13721.de.9.Ergebnislisten%7CERGEBNISLISTE&amp;pp=805"/>
    <hyperlink ref="G13" r:id="rId13" display="http://my1.raceresult.com/details/results.php?sl=6.13721.de.7.Ergebnislisten%7CERGEBNISLISTE&amp;pp=677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1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2011-12-15T20:38:45Z</dcterms:created>
  <dcterms:modified xsi:type="dcterms:W3CDTF">2013-09-15T11:17:06Z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