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 70" sheetId="1" r:id="rId1"/>
  </sheets>
  <definedNames>
    <definedName name="_xlnm._FilterDatabase" localSheetId="0" hidden="1">'M 70'!$A$2:$AU$2</definedName>
    <definedName name="_xlnm.Print_Titles" localSheetId="0">'M 70'!$2:$2</definedName>
  </definedNames>
  <calcPr fullCalcOnLoad="1"/>
</workbook>
</file>

<file path=xl/sharedStrings.xml><?xml version="1.0" encoding="utf-8"?>
<sst xmlns="http://schemas.openxmlformats.org/spreadsheetml/2006/main" count="69" uniqueCount="68">
  <si>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</si>
  <si>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</si>
  <si>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</si>
  <si>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</si>
  <si>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</si>
  <si>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</si>
  <si>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</si>
  <si>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</si>
  <si>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</si>
  <si>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</si>
  <si>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</si>
  <si>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</si>
  <si>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</si>
  <si>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</si>
  <si>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</si>
  <si>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</si>
  <si>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</si>
  <si>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</si>
  <si>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</si>
  <si>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</si>
  <si>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</si>
  <si>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</si>
  <si>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</si>
  <si>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</si>
  <si>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</si>
  <si>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</si>
  <si>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</si>
  <si>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</si>
  <si>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</si>
  <si>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</si>
  <si>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</si>
  <si>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</si>
  <si>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</si>
  <si>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</si>
  <si>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</si>
  <si>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</si>
  <si>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</si>
  <si>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</si>
  <si>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</si>
  <si>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</si>
  <si>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</si>
  <si>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</si>
  <si>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</si>
  <si>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</si>
  <si>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</si>
  <si>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</si>
  <si>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</si>
  <si>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Schmitz</t>
  </si>
  <si>
    <t xml:space="preserve"> Wilfried</t>
  </si>
  <si>
    <t>SV Bergwacht Rohren</t>
  </si>
  <si>
    <t xml:space="preserve"> Herbert</t>
  </si>
  <si>
    <t>Senioren M70: 70 bis 74 Jahre alt  (Jg. 1940 bis 19444)</t>
  </si>
  <si>
    <t>Walter</t>
  </si>
  <si>
    <t>Hantke</t>
  </si>
  <si>
    <t>Haupt</t>
  </si>
  <si>
    <t>Hartmut</t>
  </si>
  <si>
    <t>DJK Gillrath</t>
  </si>
  <si>
    <t>Pesch</t>
  </si>
  <si>
    <t>Helmut</t>
  </si>
  <si>
    <t>WEYNAND</t>
  </si>
  <si>
    <t>HELMUT</t>
  </si>
  <si>
    <t>CHALLENGE L'AVENIR</t>
  </si>
  <si>
    <t>Schnitzler</t>
  </si>
  <si>
    <t>Borsdorff</t>
  </si>
  <si>
    <t>Peter</t>
  </si>
  <si>
    <t>Running for Kids/Dürener TV</t>
  </si>
  <si>
    <t>Germ. Vossenack</t>
  </si>
  <si>
    <t>SV Germ. Dürwiss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</si>
</sst>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1"/>
      <color indexed="12"/>
      <name val="Calibri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1"/>
      <color theme="10"/>
      <name val="Calibri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1"/>
  <sheetViews>
    <sheetView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2" sqref="A12:IV53"/>
    </sheetView>
  </sheetViews>
  <sheetFormatPr defaultColWidth="11.421875" defaultRowHeight="13.5" customHeight="1"/>
  <cols>
    <col min="1" max="1" width="4.28125" style="17" customWidth="1"/>
    <col min="2" max="2" width="5.7109375" style="8" customWidth="1"/>
    <col min="3" max="3" width="3.7109375" style="8" customWidth="1"/>
    <col min="4" max="5" width="4.7109375" style="8" customWidth="1"/>
    <col min="6" max="6" width="4.7109375" style="16" customWidth="1"/>
    <col min="7" max="7" width="12.140625" style="5" customWidth="1"/>
    <col min="8" max="8" width="12.140625" style="21" customWidth="1"/>
    <col min="9" max="9" width="5.8515625" style="21" customWidth="1"/>
    <col min="10" max="10" width="20.7109375" style="21" customWidth="1"/>
    <col min="11" max="47" width="3.00390625" style="21" bestFit="1" customWidth="1"/>
    <col min="48" max="48" width="3.7109375" style="21" customWidth="1"/>
    <col min="49" max="16384" width="11.421875" style="21" customWidth="1"/>
  </cols>
  <sheetData>
    <row r="1" spans="1:47" s="26" customFormat="1" ht="13.5" customHeight="1">
      <c r="A1" s="28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8" s="7" customFormat="1" ht="96" customHeight="1">
      <c r="A2" s="10" t="s">
        <v>9</v>
      </c>
      <c r="B2" s="11" t="s">
        <v>8</v>
      </c>
      <c r="C2" s="12" t="s">
        <v>7</v>
      </c>
      <c r="D2" s="12" t="s">
        <v>6</v>
      </c>
      <c r="E2" s="12" t="s">
        <v>5</v>
      </c>
      <c r="F2" s="10" t="s">
        <v>4</v>
      </c>
      <c r="G2" s="13" t="s">
        <v>3</v>
      </c>
      <c r="H2" s="13" t="s">
        <v>2</v>
      </c>
      <c r="I2" s="18" t="s">
        <v>1</v>
      </c>
      <c r="J2" s="13" t="s">
        <v>0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4" t="s">
        <v>11</v>
      </c>
      <c r="R2" s="15" t="s">
        <v>14</v>
      </c>
      <c r="S2" s="14" t="s">
        <v>12</v>
      </c>
      <c r="T2" s="14" t="s">
        <v>24</v>
      </c>
      <c r="U2" s="14" t="s">
        <v>25</v>
      </c>
      <c r="V2" s="14" t="s">
        <v>26</v>
      </c>
      <c r="W2" s="14" t="s">
        <v>10</v>
      </c>
      <c r="X2" s="15" t="s">
        <v>27</v>
      </c>
      <c r="Y2" s="14" t="s">
        <v>13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  <c r="AJ2" s="14" t="s">
        <v>38</v>
      </c>
      <c r="AK2" s="14" t="s">
        <v>66</v>
      </c>
      <c r="AL2" s="14" t="s">
        <v>39</v>
      </c>
      <c r="AM2" s="14" t="s">
        <v>40</v>
      </c>
      <c r="AN2" s="14" t="s">
        <v>16</v>
      </c>
      <c r="AO2" s="14" t="s">
        <v>17</v>
      </c>
      <c r="AP2" s="14" t="s">
        <v>41</v>
      </c>
      <c r="AQ2" s="15" t="s">
        <v>15</v>
      </c>
      <c r="AR2" s="14" t="s">
        <v>42</v>
      </c>
      <c r="AS2" s="14" t="s">
        <v>43</v>
      </c>
      <c r="AT2" s="14" t="s">
        <v>44</v>
      </c>
      <c r="AU2" s="7" t="s">
        <v>45</v>
      </c>
      <c r="AV2" s="7" t="s">
        <v>46</v>
      </c>
    </row>
    <row r="3" spans="1:48" s="7" customFormat="1" ht="13.5" customHeight="1">
      <c r="A3" s="1">
        <v>1</v>
      </c>
      <c r="B3" s="5">
        <f>SUM(K3:AV3)</f>
        <v>1644</v>
      </c>
      <c r="C3" s="6">
        <f>COUNT(K3:AV3)</f>
        <v>33</v>
      </c>
      <c r="D3" s="6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6">
        <f>IF(COUNT(K3:AV3)&lt;22,IF(COUNT(K3:AV3)&gt;14,(COUNT(K3:AV3)-15),0)*20,120)</f>
        <v>120</v>
      </c>
      <c r="F3" s="16">
        <f>D3+E3</f>
        <v>870</v>
      </c>
      <c r="G3" s="19" t="s">
        <v>47</v>
      </c>
      <c r="H3" s="19" t="s">
        <v>48</v>
      </c>
      <c r="I3" s="19">
        <v>1944</v>
      </c>
      <c r="J3" s="19" t="s">
        <v>49</v>
      </c>
      <c r="K3" s="1">
        <v>50</v>
      </c>
      <c r="L3" s="2">
        <v>49</v>
      </c>
      <c r="M3" s="2">
        <v>50</v>
      </c>
      <c r="N3" s="1"/>
      <c r="O3" s="1">
        <v>50</v>
      </c>
      <c r="P3" s="2">
        <v>50</v>
      </c>
      <c r="Q3" s="1">
        <v>50</v>
      </c>
      <c r="R3" s="1">
        <v>50</v>
      </c>
      <c r="S3" s="2">
        <v>50</v>
      </c>
      <c r="T3" s="1">
        <v>50</v>
      </c>
      <c r="U3" s="1"/>
      <c r="V3" s="3">
        <v>50</v>
      </c>
      <c r="W3" s="2">
        <v>50</v>
      </c>
      <c r="X3" s="2">
        <v>50</v>
      </c>
      <c r="Y3" s="1">
        <v>49</v>
      </c>
      <c r="Z3" s="1">
        <v>50</v>
      </c>
      <c r="AA3" s="1">
        <v>50</v>
      </c>
      <c r="AB3" s="1">
        <v>50</v>
      </c>
      <c r="AC3" s="2">
        <v>50</v>
      </c>
      <c r="AD3" s="2">
        <v>49</v>
      </c>
      <c r="AE3" s="1">
        <v>50</v>
      </c>
      <c r="AF3" s="1">
        <v>50</v>
      </c>
      <c r="AG3" s="1">
        <v>49</v>
      </c>
      <c r="AH3" s="1">
        <v>50</v>
      </c>
      <c r="AI3" s="2">
        <v>50</v>
      </c>
      <c r="AJ3" s="1">
        <v>50</v>
      </c>
      <c r="AK3" s="1">
        <v>50</v>
      </c>
      <c r="AL3" s="1"/>
      <c r="AM3" s="1">
        <v>49</v>
      </c>
      <c r="AN3" s="1">
        <v>50</v>
      </c>
      <c r="AO3" s="1">
        <v>50</v>
      </c>
      <c r="AP3" s="1">
        <v>49</v>
      </c>
      <c r="AQ3" s="1"/>
      <c r="AR3" s="1"/>
      <c r="AS3" s="1">
        <v>50</v>
      </c>
      <c r="AT3" s="1">
        <v>50</v>
      </c>
      <c r="AU3" s="1">
        <v>50</v>
      </c>
      <c r="AV3" s="5">
        <v>50</v>
      </c>
    </row>
    <row r="4" spans="1:47" s="7" customFormat="1" ht="13.5" customHeight="1">
      <c r="A4" s="1">
        <v>2</v>
      </c>
      <c r="B4" s="5">
        <f>SUM(K4:AV4)</f>
        <v>1124</v>
      </c>
      <c r="C4" s="6">
        <f>COUNT(K4:AV4)</f>
        <v>23</v>
      </c>
      <c r="D4" s="6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740</v>
      </c>
      <c r="E4" s="6">
        <f>IF(COUNT(K4:AV4)&lt;22,IF(COUNT(K4:AV4)&gt;14,(COUNT(K4:AV4)-15),0)*20,120)</f>
        <v>120</v>
      </c>
      <c r="F4" s="16">
        <f>D4+E4</f>
        <v>860</v>
      </c>
      <c r="G4" s="20" t="s">
        <v>54</v>
      </c>
      <c r="H4" s="20" t="s">
        <v>55</v>
      </c>
      <c r="I4" s="20">
        <v>1942</v>
      </c>
      <c r="J4" s="20" t="s">
        <v>56</v>
      </c>
      <c r="K4" s="21"/>
      <c r="L4" s="2">
        <v>46</v>
      </c>
      <c r="M4" s="21"/>
      <c r="N4" s="21">
        <v>49</v>
      </c>
      <c r="O4" s="21">
        <v>49</v>
      </c>
      <c r="P4" s="21">
        <v>50</v>
      </c>
      <c r="Q4" s="21">
        <v>48</v>
      </c>
      <c r="R4" s="21">
        <v>49</v>
      </c>
      <c r="S4" s="21">
        <v>49</v>
      </c>
      <c r="T4" s="21">
        <v>49</v>
      </c>
      <c r="U4" s="21">
        <v>49</v>
      </c>
      <c r="V4" s="8"/>
      <c r="W4" s="21">
        <v>49</v>
      </c>
      <c r="X4" s="21">
        <v>50</v>
      </c>
      <c r="Y4" s="8">
        <v>50</v>
      </c>
      <c r="Z4" s="8">
        <v>48</v>
      </c>
      <c r="AA4" s="21"/>
      <c r="AB4" s="21">
        <v>49</v>
      </c>
      <c r="AC4" s="21">
        <v>49</v>
      </c>
      <c r="AD4" s="21">
        <v>50</v>
      </c>
      <c r="AE4" s="21"/>
      <c r="AF4" s="21"/>
      <c r="AG4" s="21"/>
      <c r="AH4" s="8"/>
      <c r="AI4" s="8">
        <v>49</v>
      </c>
      <c r="AJ4" s="8">
        <v>48</v>
      </c>
      <c r="AK4" s="21">
        <v>48</v>
      </c>
      <c r="AL4" s="21"/>
      <c r="AM4" s="21">
        <v>48</v>
      </c>
      <c r="AN4" s="21">
        <v>49</v>
      </c>
      <c r="AO4" s="21"/>
      <c r="AP4" s="21"/>
      <c r="AQ4" s="21"/>
      <c r="AR4" s="21">
        <v>50</v>
      </c>
      <c r="AS4" s="21">
        <v>49</v>
      </c>
      <c r="AT4" s="21"/>
      <c r="AU4" s="1"/>
    </row>
    <row r="5" spans="1:47" s="7" customFormat="1" ht="13.5" customHeight="1">
      <c r="A5" s="1"/>
      <c r="B5" s="5"/>
      <c r="C5" s="6"/>
      <c r="D5" s="6"/>
      <c r="E5" s="6"/>
      <c r="F5" s="16"/>
      <c r="G5" s="20"/>
      <c r="H5" s="20"/>
      <c r="I5" s="20"/>
      <c r="J5" s="20"/>
      <c r="K5" s="21"/>
      <c r="L5" s="2"/>
      <c r="M5" s="21"/>
      <c r="N5" s="21"/>
      <c r="O5" s="21"/>
      <c r="P5" s="21"/>
      <c r="Q5" s="21"/>
      <c r="R5" s="21"/>
      <c r="S5" s="21"/>
      <c r="T5" s="21"/>
      <c r="U5" s="21"/>
      <c r="V5" s="8"/>
      <c r="W5" s="21"/>
      <c r="X5" s="21"/>
      <c r="Y5" s="8"/>
      <c r="Z5" s="8"/>
      <c r="AA5" s="21"/>
      <c r="AB5" s="21"/>
      <c r="AC5" s="21"/>
      <c r="AD5" s="21"/>
      <c r="AE5" s="21"/>
      <c r="AF5" s="21"/>
      <c r="AG5" s="21"/>
      <c r="AH5" s="8"/>
      <c r="AI5" s="8"/>
      <c r="AJ5" s="8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1"/>
    </row>
    <row r="6" spans="1:47" s="7" customFormat="1" ht="13.5" customHeight="1">
      <c r="A6" s="1"/>
      <c r="B6" s="5"/>
      <c r="C6" s="6"/>
      <c r="D6" s="6"/>
      <c r="E6" s="6"/>
      <c r="F6" s="16"/>
      <c r="G6" s="20"/>
      <c r="H6" s="20"/>
      <c r="I6" s="20"/>
      <c r="J6" s="20"/>
      <c r="K6" s="21"/>
      <c r="L6" s="2"/>
      <c r="M6" s="21"/>
      <c r="N6" s="21"/>
      <c r="O6" s="21"/>
      <c r="P6" s="21"/>
      <c r="Q6" s="21"/>
      <c r="R6" s="21"/>
      <c r="S6" s="21"/>
      <c r="T6" s="21"/>
      <c r="U6" s="21"/>
      <c r="V6" s="8"/>
      <c r="W6" s="21"/>
      <c r="X6" s="21"/>
      <c r="Y6" s="8"/>
      <c r="Z6" s="8"/>
      <c r="AA6" s="21"/>
      <c r="AB6" s="21"/>
      <c r="AC6" s="21"/>
      <c r="AD6" s="21"/>
      <c r="AE6" s="21"/>
      <c r="AF6" s="21"/>
      <c r="AG6" s="21"/>
      <c r="AH6" s="8"/>
      <c r="AI6" s="8"/>
      <c r="AJ6" s="8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1"/>
    </row>
    <row r="7" spans="1:47" s="7" customFormat="1" ht="13.5" customHeight="1">
      <c r="A7" s="1"/>
      <c r="B7" s="5">
        <f>SUM(K7:AV7)</f>
        <v>336</v>
      </c>
      <c r="C7" s="6">
        <f>COUNT(K7:AV7)</f>
        <v>7</v>
      </c>
      <c r="D7" s="6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336</v>
      </c>
      <c r="E7" s="6">
        <f>IF(COUNT(K7:AV7)&lt;22,IF(COUNT(K7:AV7)&gt;14,(COUNT(K7:AV7)-15),0)*20,120)</f>
        <v>0</v>
      </c>
      <c r="F7" s="16">
        <f>D7+E7</f>
        <v>336</v>
      </c>
      <c r="G7" s="22" t="s">
        <v>57</v>
      </c>
      <c r="H7" s="4" t="s">
        <v>58</v>
      </c>
      <c r="I7" s="4">
        <v>1943</v>
      </c>
      <c r="J7" s="4" t="s">
        <v>67</v>
      </c>
      <c r="K7" s="1"/>
      <c r="L7" s="1">
        <v>49</v>
      </c>
      <c r="M7" s="1">
        <v>49</v>
      </c>
      <c r="N7" s="1"/>
      <c r="O7" s="1">
        <v>48</v>
      </c>
      <c r="P7" s="1"/>
      <c r="Q7" s="1"/>
      <c r="R7" s="1"/>
      <c r="S7" s="1"/>
      <c r="T7" s="3"/>
      <c r="U7" s="1"/>
      <c r="V7" s="1">
        <v>47</v>
      </c>
      <c r="W7" s="1">
        <v>47</v>
      </c>
      <c r="X7" s="1"/>
      <c r="Y7" s="1"/>
      <c r="Z7" s="3"/>
      <c r="AA7" s="1"/>
      <c r="AB7" s="1"/>
      <c r="AC7" s="1"/>
      <c r="AD7" s="1"/>
      <c r="AE7" s="2"/>
      <c r="AF7" s="1"/>
      <c r="AG7" s="1"/>
      <c r="AH7" s="1"/>
      <c r="AI7" s="1">
        <v>48</v>
      </c>
      <c r="AJ7" s="1"/>
      <c r="AK7" s="1"/>
      <c r="AL7" s="1"/>
      <c r="AM7" s="1"/>
      <c r="AN7" s="1"/>
      <c r="AO7" s="1"/>
      <c r="AP7" s="1"/>
      <c r="AQ7" s="1"/>
      <c r="AR7" s="1"/>
      <c r="AS7" s="1">
        <v>48</v>
      </c>
      <c r="AT7" s="1"/>
      <c r="AU7" s="21"/>
    </row>
    <row r="8" spans="1:47" s="7" customFormat="1" ht="13.5" customHeight="1">
      <c r="A8" s="1"/>
      <c r="B8" s="5">
        <f>SUM(K8:AV8)</f>
        <v>300</v>
      </c>
      <c r="C8" s="6">
        <f>COUNT(K8:AV8)</f>
        <v>6</v>
      </c>
      <c r="D8" s="6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300</v>
      </c>
      <c r="E8" s="6">
        <f>IF(COUNT(K8:AV8)&lt;22,IF(COUNT(K8:AV8)&gt;14,(COUNT(K8:AV8)-15),0)*20,120)</f>
        <v>0</v>
      </c>
      <c r="F8" s="16">
        <f>D8+E8</f>
        <v>300</v>
      </c>
      <c r="G8" s="4" t="s">
        <v>53</v>
      </c>
      <c r="H8" s="4" t="s">
        <v>52</v>
      </c>
      <c r="I8" s="4">
        <v>1941</v>
      </c>
      <c r="J8" s="4"/>
      <c r="K8" s="21"/>
      <c r="L8" s="2">
        <v>50</v>
      </c>
      <c r="M8" s="8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1"/>
      <c r="AC8" s="9"/>
      <c r="AD8" s="21">
        <v>50</v>
      </c>
      <c r="AE8" s="21"/>
      <c r="AF8" s="21"/>
      <c r="AG8" s="21">
        <v>50</v>
      </c>
      <c r="AH8" s="21"/>
      <c r="AI8" s="8">
        <v>50</v>
      </c>
      <c r="AJ8" s="21"/>
      <c r="AK8" s="21"/>
      <c r="AL8" s="21">
        <v>50</v>
      </c>
      <c r="AM8" s="21"/>
      <c r="AN8" s="21"/>
      <c r="AO8" s="21"/>
      <c r="AP8" s="8">
        <v>50</v>
      </c>
      <c r="AQ8" s="21"/>
      <c r="AR8" s="21"/>
      <c r="AS8" s="21"/>
      <c r="AT8" s="21"/>
      <c r="AU8" s="1"/>
    </row>
    <row r="9" spans="1:48" s="7" customFormat="1" ht="13.5" customHeight="1">
      <c r="A9" s="1"/>
      <c r="B9" s="5">
        <f>SUM(K9:AV9)</f>
        <v>286</v>
      </c>
      <c r="C9" s="6">
        <f>COUNT(K9:AV9)</f>
        <v>6</v>
      </c>
      <c r="D9" s="6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286</v>
      </c>
      <c r="E9" s="6">
        <f>IF(COUNT(K9:AV9)&lt;22,IF(COUNT(K9:AV9)&gt;14,(COUNT(K9:AV9)-15),0)*20,120)</f>
        <v>0</v>
      </c>
      <c r="F9" s="16">
        <f>D9+E9</f>
        <v>286</v>
      </c>
      <c r="G9" s="27" t="s">
        <v>63</v>
      </c>
      <c r="H9" s="27" t="s">
        <v>64</v>
      </c>
      <c r="I9" s="27">
        <v>1943</v>
      </c>
      <c r="J9" s="27" t="s">
        <v>65</v>
      </c>
      <c r="K9" s="21"/>
      <c r="L9" s="21"/>
      <c r="M9" s="21"/>
      <c r="N9" s="21"/>
      <c r="O9" s="21"/>
      <c r="P9" s="21"/>
      <c r="Q9" s="21"/>
      <c r="R9" s="21">
        <v>48</v>
      </c>
      <c r="S9" s="21"/>
      <c r="T9" s="21"/>
      <c r="U9" s="21"/>
      <c r="V9" s="21"/>
      <c r="W9" s="21"/>
      <c r="X9" s="21">
        <v>49</v>
      </c>
      <c r="Y9" s="21"/>
      <c r="Z9" s="21">
        <v>46</v>
      </c>
      <c r="AA9" s="21"/>
      <c r="AB9" s="21"/>
      <c r="AC9" s="21"/>
      <c r="AD9" s="21">
        <v>49</v>
      </c>
      <c r="AE9" s="21"/>
      <c r="AF9" s="21"/>
      <c r="AG9" s="21"/>
      <c r="AH9" s="21"/>
      <c r="AI9" s="21">
        <v>47</v>
      </c>
      <c r="AJ9" s="21">
        <v>47</v>
      </c>
      <c r="AK9" s="21"/>
      <c r="AL9" s="21"/>
      <c r="AM9" s="21"/>
      <c r="AN9" s="21"/>
      <c r="AO9" s="21"/>
      <c r="AP9" s="21"/>
      <c r="AQ9" s="21"/>
      <c r="AR9" s="8"/>
      <c r="AS9" s="21"/>
      <c r="AT9" s="21"/>
      <c r="AU9" s="21"/>
      <c r="AV9" s="21"/>
    </row>
    <row r="10" spans="1:47" s="7" customFormat="1" ht="13.5" customHeight="1">
      <c r="A10" s="1"/>
      <c r="B10" s="5">
        <f>SUM(K10:AV10)</f>
        <v>250</v>
      </c>
      <c r="C10" s="6">
        <f>COUNT(K10:AV10)</f>
        <v>5</v>
      </c>
      <c r="D10" s="6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250</v>
      </c>
      <c r="E10" s="6">
        <f>IF(COUNT(K10:AV10)&lt;22,IF(COUNT(K10:AV10)&gt;14,(COUNT(K10:AV10)-15),0)*20,120)</f>
        <v>0</v>
      </c>
      <c r="F10" s="16">
        <f>D10+E10</f>
        <v>250</v>
      </c>
      <c r="G10" s="22" t="s">
        <v>59</v>
      </c>
      <c r="H10" s="22" t="s">
        <v>60</v>
      </c>
      <c r="I10" s="23">
        <v>15949</v>
      </c>
      <c r="J10" s="24" t="s">
        <v>61</v>
      </c>
      <c r="K10" s="1"/>
      <c r="L10" s="2"/>
      <c r="M10" s="1"/>
      <c r="N10" s="2"/>
      <c r="O10" s="2">
        <v>50</v>
      </c>
      <c r="P10" s="1"/>
      <c r="Q10" s="1"/>
      <c r="R10" s="2">
        <v>50</v>
      </c>
      <c r="S10" s="1"/>
      <c r="T10" s="1">
        <v>50</v>
      </c>
      <c r="U10" s="1"/>
      <c r="V10" s="1"/>
      <c r="W10" s="2">
        <v>50</v>
      </c>
      <c r="X10" s="1"/>
      <c r="Y10" s="2">
        <v>50</v>
      </c>
      <c r="Z10" s="1"/>
      <c r="AA10" s="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7" customFormat="1" ht="13.5" customHeight="1">
      <c r="A11" s="1"/>
      <c r="B11" s="5">
        <f>SUM(K11:AV11)</f>
        <v>244</v>
      </c>
      <c r="C11" s="6">
        <f>COUNT(K11:AV11)</f>
        <v>5</v>
      </c>
      <c r="D11" s="6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244</v>
      </c>
      <c r="E11" s="6">
        <f>IF(COUNT(K11:AV11)&lt;22,IF(COUNT(K11:AV11)&gt;14,(COUNT(K11:AV11)-15),0)*20,120)</f>
        <v>0</v>
      </c>
      <c r="F11" s="16">
        <f>D11+E11</f>
        <v>244</v>
      </c>
      <c r="G11" s="22" t="s">
        <v>62</v>
      </c>
      <c r="H11" s="22" t="s">
        <v>50</v>
      </c>
      <c r="I11" s="22">
        <v>1942</v>
      </c>
      <c r="J11" s="22" t="s">
        <v>32</v>
      </c>
      <c r="K11" s="1">
        <v>49</v>
      </c>
      <c r="L11" s="2"/>
      <c r="M11" s="1"/>
      <c r="N11" s="1"/>
      <c r="O11" s="1"/>
      <c r="P11" s="1"/>
      <c r="Q11" s="1">
        <v>49</v>
      </c>
      <c r="R11" s="2">
        <v>49</v>
      </c>
      <c r="S11" s="1"/>
      <c r="T11" s="1"/>
      <c r="U11" s="1"/>
      <c r="V11" s="2"/>
      <c r="W11" s="2"/>
      <c r="X11" s="1"/>
      <c r="Y11" s="1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v>49</v>
      </c>
      <c r="AL11" s="1"/>
      <c r="AM11" s="1"/>
      <c r="AN11" s="1"/>
      <c r="AO11" s="1"/>
      <c r="AP11" s="1">
        <v>48</v>
      </c>
      <c r="AQ11" s="1"/>
      <c r="AR11" s="1"/>
      <c r="AS11" s="1"/>
      <c r="AT11" s="1"/>
      <c r="AU11" s="1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4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2014-08-30T09:36:34Z</cp:lastPrinted>
  <dcterms:created xsi:type="dcterms:W3CDTF">2011-12-15T20:20:26Z</dcterms:created>
  <dcterms:modified xsi:type="dcterms:W3CDTF">2014-11-24T11:12:44Z</dcterms:modified>
  <cp:category/>
  <cp:version/>
  <cp:contentType/>
  <cp:contentStatus/>
</cp:coreProperties>
</file>