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 85" sheetId="1" r:id="rId1"/>
    <sheet name="M 75" sheetId="2" r:id="rId2"/>
  </sheets>
  <definedNames>
    <definedName name="_xlnm._FilterDatabase" localSheetId="1" hidden="1">'M 75'!$A$2:$AU$2</definedName>
    <definedName name="_xlnm.Print_Titles" localSheetId="1">'M 75'!$2:$2</definedName>
  </definedNames>
  <calcPr fullCalcOnLoad="1"/>
</workbook>
</file>

<file path=xl/sharedStrings.xml><?xml version="1.0" encoding="utf-8"?>
<sst xmlns="http://schemas.openxmlformats.org/spreadsheetml/2006/main" count="154" uniqueCount="103">
  <si>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</si>
  <si>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</si>
  <si>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</si>
  <si>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</si>
  <si>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</si>
  <si>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</si>
  <si>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</si>
  <si>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</si>
  <si>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</si>
  <si>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</si>
  <si>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TV Konzen</t>
  </si>
  <si>
    <t>Hansa Simmerath</t>
  </si>
  <si>
    <t>Aachener Engel</t>
  </si>
  <si>
    <t>SV Roland rollesbroich</t>
  </si>
  <si>
    <t>SC Komet Steckenborn</t>
  </si>
  <si>
    <t>Brunssum</t>
  </si>
  <si>
    <t>Dürener TV</t>
  </si>
  <si>
    <t>Würselen</t>
  </si>
  <si>
    <t>LSG Eschweiler</t>
  </si>
  <si>
    <t>Gangelt</t>
  </si>
  <si>
    <t>Titz</t>
  </si>
  <si>
    <t>Parelloop</t>
  </si>
  <si>
    <t>LAC Eupen</t>
  </si>
  <si>
    <t>LT Alsdorf-Ost</t>
  </si>
  <si>
    <t>ERT Kelmis</t>
  </si>
  <si>
    <t>STB Landgraaf</t>
  </si>
  <si>
    <t>Breinig</t>
  </si>
  <si>
    <t>TV Derichsweiler</t>
  </si>
  <si>
    <t>Inde-Hahn</t>
  </si>
  <si>
    <t>Bergw. Rohren</t>
  </si>
  <si>
    <t>TV Roetgen</t>
  </si>
  <si>
    <t>Eicherscheid</t>
  </si>
  <si>
    <t>TV Obermaubach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</si>
  <si>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</si>
  <si>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</si>
  <si>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</si>
  <si>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</si>
  <si>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</si>
  <si>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</si>
  <si>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</si>
  <si>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</si>
  <si>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</si>
  <si>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Arnoldsweiler</t>
  </si>
  <si>
    <t>Jülicher TV</t>
  </si>
  <si>
    <t xml:space="preserve">                    DJK Gillrath</t>
  </si>
  <si>
    <t>Steckenborn</t>
  </si>
  <si>
    <t>Herzogenrath</t>
  </si>
  <si>
    <t>Linnich</t>
  </si>
  <si>
    <t>Heise</t>
  </si>
  <si>
    <t xml:space="preserve"> Ulrich</t>
  </si>
  <si>
    <t>DJK Elmar Kohlscheid</t>
  </si>
  <si>
    <t>Schmülgen</t>
  </si>
  <si>
    <t xml:space="preserve"> Josef</t>
  </si>
  <si>
    <t>TuS Schmidt</t>
  </si>
  <si>
    <t>Henz</t>
  </si>
  <si>
    <t xml:space="preserve"> Helmut</t>
  </si>
  <si>
    <t>SC Bütgenbach</t>
  </si>
  <si>
    <t>Vilvo</t>
  </si>
  <si>
    <t xml:space="preserve"> Konrad</t>
  </si>
  <si>
    <t>TV Huchem-Stammeln</t>
  </si>
  <si>
    <t>Becker</t>
  </si>
  <si>
    <t>Wasserfreunde Delphin Eschweiler</t>
  </si>
  <si>
    <t>Krammer</t>
  </si>
  <si>
    <t>TV Siersdorf</t>
  </si>
  <si>
    <t>Senioren M75: 75 bis 79 Jahre alt  (Jg. 1935 bis 1939)</t>
  </si>
  <si>
    <t>Senioren M85: 85 bis 89 Jahre alt  (Jg. 1925 bis 1929)</t>
  </si>
  <si>
    <t>KREMERS</t>
  </si>
  <si>
    <t>SWALMEN</t>
  </si>
  <si>
    <t>DAGNELIE</t>
  </si>
  <si>
    <t>GUY</t>
  </si>
  <si>
    <t>SPT WAVRE</t>
  </si>
  <si>
    <t>KNAUF</t>
  </si>
  <si>
    <t>PIERRE</t>
  </si>
  <si>
    <t>MEYER</t>
  </si>
  <si>
    <t>OTTO</t>
  </si>
  <si>
    <t>KALL</t>
  </si>
  <si>
    <t>DONDERS</t>
  </si>
  <si>
    <t>STEVEN</t>
  </si>
  <si>
    <t>TV ROETGEN</t>
  </si>
  <si>
    <t>M 80</t>
  </si>
  <si>
    <t>DEDEM,</t>
  </si>
  <si>
    <t>Hubert</t>
  </si>
  <si>
    <t>COLPAERT</t>
  </si>
  <si>
    <t>Guido</t>
  </si>
  <si>
    <t>RCNAMUR</t>
  </si>
  <si>
    <t>PEETERS</t>
  </si>
  <si>
    <t>Herman</t>
  </si>
  <si>
    <t>Jeu</t>
  </si>
  <si>
    <t>Kuhn</t>
  </si>
  <si>
    <t>Krefeld</t>
  </si>
  <si>
    <t>Otten</t>
  </si>
  <si>
    <t xml:space="preserve"> Dieter</t>
  </si>
  <si>
    <t>Korschenbroicher LC</t>
  </si>
  <si>
    <t>Vossenack</t>
  </si>
  <si>
    <t>Woll</t>
  </si>
  <si>
    <t>Willi</t>
  </si>
  <si>
    <t>1938</t>
  </si>
  <si>
    <t>DJK Wilhelmstein Biberg</t>
  </si>
  <si>
    <t>ROBARTZ</t>
  </si>
  <si>
    <t xml:space="preserve"> Heinz</t>
  </si>
  <si>
    <t>DLC Aachen</t>
  </si>
  <si>
    <t>Königs</t>
  </si>
  <si>
    <t>VSV Grenzland Wegberg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</si>
</sst>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34" borderId="12" xfId="0" applyFont="1" applyFill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104775</xdr:rowOff>
    </xdr:to>
    <xdr:pic>
      <xdr:nvPicPr>
        <xdr:cNvPr id="1" name="Picture 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76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104775</xdr:rowOff>
    </xdr:to>
    <xdr:pic>
      <xdr:nvPicPr>
        <xdr:cNvPr id="2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76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104775</xdr:rowOff>
    </xdr:to>
    <xdr:pic>
      <xdr:nvPicPr>
        <xdr:cNvPr id="3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76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104775</xdr:rowOff>
    </xdr:to>
    <xdr:pic>
      <xdr:nvPicPr>
        <xdr:cNvPr id="4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76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104775</xdr:rowOff>
    </xdr:to>
    <xdr:pic>
      <xdr:nvPicPr>
        <xdr:cNvPr id="5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76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104775</xdr:rowOff>
    </xdr:to>
    <xdr:pic>
      <xdr:nvPicPr>
        <xdr:cNvPr id="6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76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104775</xdr:rowOff>
    </xdr:to>
    <xdr:pic>
      <xdr:nvPicPr>
        <xdr:cNvPr id="7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76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104775</xdr:rowOff>
    </xdr:to>
    <xdr:pic>
      <xdr:nvPicPr>
        <xdr:cNvPr id="8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76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104775</xdr:rowOff>
    </xdr:to>
    <xdr:pic>
      <xdr:nvPicPr>
        <xdr:cNvPr id="9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76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933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28088.de.0.Ergebnislisten%7CErgebn%20www%20Zieleinlaufliste%20m%2Fw%20AK&amp;pp=927" TargetMode="External" /><Relationship Id="rId2" Type="http://schemas.openxmlformats.org/officeDocument/2006/relationships/hyperlink" Target="http://my1.raceresult.com/details/results.php?sl=6.28088.de.0.Ergebnislisten%7CErgebn%20www%20Zieleinlaufliste%20m%2Fw%20AK&amp;pp=973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"/>
  <sheetViews>
    <sheetView tabSelected="1" zoomScalePageLayoutView="0" workbookViewId="0" topLeftCell="A1">
      <selection activeCell="C5" sqref="C5"/>
    </sheetView>
  </sheetViews>
  <sheetFormatPr defaultColWidth="11.421875" defaultRowHeight="13.5" customHeight="1"/>
  <cols>
    <col min="1" max="1" width="4.28125" style="16" customWidth="1"/>
    <col min="2" max="2" width="4.7109375" style="7" customWidth="1"/>
    <col min="3" max="3" width="3.421875" style="7" customWidth="1"/>
    <col min="4" max="5" width="4.7109375" style="7" customWidth="1"/>
    <col min="6" max="6" width="4.7109375" style="15" customWidth="1"/>
    <col min="7" max="7" width="12.140625" style="4" customWidth="1"/>
    <col min="8" max="8" width="12.140625" style="21" customWidth="1"/>
    <col min="9" max="9" width="5.8515625" style="21" customWidth="1"/>
    <col min="10" max="10" width="20.7109375" style="21" customWidth="1"/>
    <col min="11" max="47" width="3.00390625" style="21" bestFit="1" customWidth="1"/>
    <col min="48" max="16384" width="11.421875" style="21" customWidth="1"/>
  </cols>
  <sheetData>
    <row r="1" spans="1:47" s="32" customFormat="1" ht="13.5" customHeight="1">
      <c r="A1" s="39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8" s="6" customFormat="1" ht="96" customHeight="1">
      <c r="A2" s="9" t="s">
        <v>9</v>
      </c>
      <c r="B2" s="10" t="s">
        <v>8</v>
      </c>
      <c r="C2" s="11" t="s">
        <v>7</v>
      </c>
      <c r="D2" s="11" t="s">
        <v>6</v>
      </c>
      <c r="E2" s="11" t="s">
        <v>5</v>
      </c>
      <c r="F2" s="9" t="s">
        <v>4</v>
      </c>
      <c r="G2" s="12" t="s">
        <v>3</v>
      </c>
      <c r="H2" s="12" t="s">
        <v>2</v>
      </c>
      <c r="I2" s="18" t="s">
        <v>1</v>
      </c>
      <c r="J2" s="12" t="s">
        <v>0</v>
      </c>
      <c r="K2" s="13" t="s">
        <v>18</v>
      </c>
      <c r="L2" s="13" t="s">
        <v>19</v>
      </c>
      <c r="M2" s="13" t="s">
        <v>20</v>
      </c>
      <c r="N2" s="13" t="s">
        <v>21</v>
      </c>
      <c r="O2" s="13" t="s">
        <v>22</v>
      </c>
      <c r="P2" s="13" t="s">
        <v>23</v>
      </c>
      <c r="Q2" s="13" t="s">
        <v>11</v>
      </c>
      <c r="R2" s="14" t="s">
        <v>14</v>
      </c>
      <c r="S2" s="13" t="s">
        <v>12</v>
      </c>
      <c r="T2" s="13" t="s">
        <v>24</v>
      </c>
      <c r="U2" s="13" t="s">
        <v>25</v>
      </c>
      <c r="V2" s="13" t="s">
        <v>26</v>
      </c>
      <c r="W2" s="13" t="s">
        <v>10</v>
      </c>
      <c r="X2" s="13" t="s">
        <v>27</v>
      </c>
      <c r="Y2" s="13" t="s">
        <v>13</v>
      </c>
      <c r="Z2" s="13" t="s">
        <v>28</v>
      </c>
      <c r="AA2" s="13" t="s">
        <v>29</v>
      </c>
      <c r="AB2" s="13" t="s">
        <v>30</v>
      </c>
      <c r="AC2" s="13" t="s">
        <v>31</v>
      </c>
      <c r="AD2" s="13" t="s">
        <v>32</v>
      </c>
      <c r="AE2" s="13" t="s">
        <v>33</v>
      </c>
      <c r="AF2" s="13" t="s">
        <v>34</v>
      </c>
      <c r="AG2" s="13" t="s">
        <v>35</v>
      </c>
      <c r="AH2" s="13" t="s">
        <v>36</v>
      </c>
      <c r="AI2" s="13" t="s">
        <v>37</v>
      </c>
      <c r="AJ2" s="13" t="s">
        <v>38</v>
      </c>
      <c r="AK2" s="13" t="s">
        <v>39</v>
      </c>
      <c r="AL2" s="13" t="s">
        <v>40</v>
      </c>
      <c r="AM2" s="13" t="s">
        <v>41</v>
      </c>
      <c r="AN2" s="13" t="s">
        <v>16</v>
      </c>
      <c r="AO2" s="13" t="s">
        <v>17</v>
      </c>
      <c r="AP2" s="13" t="s">
        <v>42</v>
      </c>
      <c r="AQ2" s="14" t="s">
        <v>15</v>
      </c>
      <c r="AR2" s="13" t="s">
        <v>43</v>
      </c>
      <c r="AS2" s="13" t="s">
        <v>44</v>
      </c>
      <c r="AT2" s="13" t="s">
        <v>45</v>
      </c>
      <c r="AU2" s="6" t="s">
        <v>46</v>
      </c>
      <c r="AV2" s="6" t="s">
        <v>47</v>
      </c>
    </row>
    <row r="3" spans="1:47" s="6" customFormat="1" ht="13.5" customHeight="1">
      <c r="A3" s="2">
        <v>1</v>
      </c>
      <c r="B3" s="4">
        <f>SUM(K3:AU3)</f>
        <v>800</v>
      </c>
      <c r="C3" s="5">
        <f>COUNT(K3:AU3)</f>
        <v>16</v>
      </c>
      <c r="D3" s="5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5">
        <f>IF(COUNT(K3:AU3)&lt;22,IF(COUNT(K3:AU3)&gt;14,(COUNT(K3:AU3)-15),0)*20,120)</f>
        <v>20</v>
      </c>
      <c r="F3" s="15">
        <f>D3+E3</f>
        <v>770</v>
      </c>
      <c r="G3" s="19" t="s">
        <v>62</v>
      </c>
      <c r="H3" s="19" t="s">
        <v>52</v>
      </c>
      <c r="I3" s="19">
        <v>1928</v>
      </c>
      <c r="J3" s="19" t="s">
        <v>63</v>
      </c>
      <c r="K3" s="1">
        <v>50</v>
      </c>
      <c r="L3" s="2">
        <v>50</v>
      </c>
      <c r="M3" s="1">
        <v>50</v>
      </c>
      <c r="N3" s="1"/>
      <c r="O3" s="1">
        <v>50</v>
      </c>
      <c r="P3" s="1">
        <v>50</v>
      </c>
      <c r="Q3" s="1"/>
      <c r="R3" s="1">
        <v>50</v>
      </c>
      <c r="S3" s="17"/>
      <c r="T3" s="1">
        <v>50</v>
      </c>
      <c r="U3" s="1"/>
      <c r="V3" s="3"/>
      <c r="W3" s="2"/>
      <c r="X3" s="1"/>
      <c r="Y3" s="1"/>
      <c r="Z3" s="1"/>
      <c r="AA3" s="1"/>
      <c r="AB3" s="2"/>
      <c r="AC3" s="1">
        <v>50</v>
      </c>
      <c r="AD3" s="1">
        <v>50</v>
      </c>
      <c r="AE3" s="1"/>
      <c r="AF3" s="1">
        <v>50</v>
      </c>
      <c r="AG3" s="1">
        <v>50</v>
      </c>
      <c r="AH3" s="1"/>
      <c r="AI3" s="2">
        <v>50</v>
      </c>
      <c r="AJ3" s="1">
        <v>50</v>
      </c>
      <c r="AK3" s="1">
        <v>50</v>
      </c>
      <c r="AL3" s="1">
        <v>50</v>
      </c>
      <c r="AM3" s="1"/>
      <c r="AN3" s="1">
        <v>50</v>
      </c>
      <c r="AO3" s="1"/>
      <c r="AP3" s="1"/>
      <c r="AQ3" s="1"/>
      <c r="AR3" s="1"/>
      <c r="AS3" s="1"/>
      <c r="AT3" s="1"/>
      <c r="AU3" s="1"/>
    </row>
    <row r="4" spans="1:47" s="6" customFormat="1" ht="13.5" customHeight="1">
      <c r="A4" s="2"/>
      <c r="B4" s="4"/>
      <c r="C4" s="5"/>
      <c r="D4" s="5"/>
      <c r="E4" s="5"/>
      <c r="F4" s="15"/>
      <c r="G4" s="4"/>
      <c r="H4" s="34"/>
      <c r="I4" s="35"/>
      <c r="J4" s="34"/>
      <c r="K4" s="21"/>
      <c r="L4" s="2"/>
      <c r="M4" s="7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"/>
      <c r="AB4" s="21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7"/>
      <c r="AQ4" s="21"/>
      <c r="AR4" s="21"/>
      <c r="AS4" s="21"/>
      <c r="AT4" s="21"/>
      <c r="AU4" s="1"/>
    </row>
    <row r="5" spans="1:47" s="6" customFormat="1" ht="13.5" customHeight="1">
      <c r="A5" s="1" t="s">
        <v>79</v>
      </c>
      <c r="B5" s="4"/>
      <c r="C5" s="5"/>
      <c r="D5" s="5"/>
      <c r="E5" s="5"/>
      <c r="F5" s="15"/>
      <c r="G5" s="36"/>
      <c r="H5" s="37"/>
      <c r="I5" s="38"/>
      <c r="J5" s="37"/>
      <c r="K5" s="2"/>
      <c r="L5" s="1"/>
      <c r="M5" s="1"/>
      <c r="N5" s="1"/>
      <c r="O5" s="1"/>
      <c r="P5" s="1"/>
      <c r="Q5" s="1"/>
      <c r="R5" s="1"/>
      <c r="S5" s="1"/>
      <c r="T5" s="2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6" customFormat="1" ht="13.5" customHeight="1">
      <c r="A6" s="1">
        <v>1</v>
      </c>
      <c r="B6" s="4">
        <f>SUM(K6:AU6)</f>
        <v>199</v>
      </c>
      <c r="C6" s="5">
        <f>COUNT(K6:AU6)</f>
        <v>4</v>
      </c>
      <c r="D6" s="5">
        <f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+IF(COUNT(K6:AU6)&gt;14,LARGE(K6:AU6,15),0)</f>
        <v>199</v>
      </c>
      <c r="E6" s="5">
        <f>IF(COUNT(K6:AU6)&lt;22,IF(COUNT(K6:AU6)&gt;14,(COUNT(K6:AU6)-15),0)*20,120)</f>
        <v>0</v>
      </c>
      <c r="F6" s="15">
        <f>D6+E6</f>
        <v>199</v>
      </c>
      <c r="G6" s="23" t="s">
        <v>76</v>
      </c>
      <c r="H6" s="23" t="s">
        <v>77</v>
      </c>
      <c r="I6" s="24">
        <v>12420</v>
      </c>
      <c r="J6" s="25" t="s">
        <v>78</v>
      </c>
      <c r="K6" s="1"/>
      <c r="L6" s="1"/>
      <c r="M6" s="1"/>
      <c r="N6" s="1"/>
      <c r="O6" s="1">
        <v>49</v>
      </c>
      <c r="P6" s="2"/>
      <c r="Q6" s="1">
        <v>50</v>
      </c>
      <c r="R6" s="2">
        <v>50</v>
      </c>
      <c r="S6" s="1"/>
      <c r="T6" s="3"/>
      <c r="U6" s="1"/>
      <c r="V6" s="1"/>
      <c r="W6" s="2"/>
      <c r="X6" s="1"/>
      <c r="Y6" s="1"/>
      <c r="Z6" s="1"/>
      <c r="AA6" s="1"/>
      <c r="AB6" s="2"/>
      <c r="AC6" s="1"/>
      <c r="AD6" s="1"/>
      <c r="AE6" s="1"/>
      <c r="AF6" s="1"/>
      <c r="AG6" s="1">
        <v>50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</sheetData>
  <sheetProtection/>
  <mergeCells count="1">
    <mergeCell ref="A1:J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1"/>
  <sheetViews>
    <sheetView showGridLines="0" zoomScalePageLayoutView="0" workbookViewId="0" topLeftCell="A1">
      <pane xSplit="10" ySplit="2" topLeftCell="P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J4" sqref="J4"/>
    </sheetView>
  </sheetViews>
  <sheetFormatPr defaultColWidth="11.421875" defaultRowHeight="13.5" customHeight="1"/>
  <cols>
    <col min="1" max="1" width="4.28125" style="16" customWidth="1"/>
    <col min="2" max="2" width="5.7109375" style="7" customWidth="1"/>
    <col min="3" max="3" width="3.421875" style="7" customWidth="1"/>
    <col min="4" max="5" width="4.7109375" style="7" customWidth="1"/>
    <col min="6" max="6" width="4.7109375" style="15" customWidth="1"/>
    <col min="7" max="7" width="12.140625" style="4" customWidth="1"/>
    <col min="8" max="8" width="12.140625" style="21" customWidth="1"/>
    <col min="9" max="9" width="5.8515625" style="21" customWidth="1"/>
    <col min="10" max="10" width="20.7109375" style="21" customWidth="1"/>
    <col min="11" max="47" width="3.00390625" style="21" bestFit="1" customWidth="1"/>
    <col min="48" max="48" width="3.7109375" style="21" customWidth="1"/>
    <col min="49" max="16384" width="11.421875" style="21" customWidth="1"/>
  </cols>
  <sheetData>
    <row r="1" spans="1:47" s="32" customFormat="1" ht="13.5" customHeight="1">
      <c r="A1" s="39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8" s="6" customFormat="1" ht="96" customHeight="1">
      <c r="A2" s="9" t="s">
        <v>9</v>
      </c>
      <c r="B2" s="10" t="s">
        <v>8</v>
      </c>
      <c r="C2" s="11" t="s">
        <v>7</v>
      </c>
      <c r="D2" s="11" t="s">
        <v>6</v>
      </c>
      <c r="E2" s="11" t="s">
        <v>5</v>
      </c>
      <c r="F2" s="9" t="s">
        <v>4</v>
      </c>
      <c r="G2" s="12" t="s">
        <v>3</v>
      </c>
      <c r="H2" s="12" t="s">
        <v>2</v>
      </c>
      <c r="I2" s="18" t="s">
        <v>1</v>
      </c>
      <c r="J2" s="12" t="s">
        <v>0</v>
      </c>
      <c r="K2" s="13" t="s">
        <v>18</v>
      </c>
      <c r="L2" s="13" t="s">
        <v>19</v>
      </c>
      <c r="M2" s="13" t="s">
        <v>20</v>
      </c>
      <c r="N2" s="13" t="s">
        <v>21</v>
      </c>
      <c r="O2" s="13" t="s">
        <v>22</v>
      </c>
      <c r="P2" s="13" t="s">
        <v>23</v>
      </c>
      <c r="Q2" s="13" t="s">
        <v>11</v>
      </c>
      <c r="R2" s="14" t="s">
        <v>14</v>
      </c>
      <c r="S2" s="13" t="s">
        <v>12</v>
      </c>
      <c r="T2" s="13" t="s">
        <v>24</v>
      </c>
      <c r="U2" s="13" t="s">
        <v>25</v>
      </c>
      <c r="V2" s="13" t="s">
        <v>26</v>
      </c>
      <c r="W2" s="13" t="s">
        <v>10</v>
      </c>
      <c r="X2" s="14" t="s">
        <v>27</v>
      </c>
      <c r="Y2" s="13" t="s">
        <v>13</v>
      </c>
      <c r="Z2" s="13" t="s">
        <v>28</v>
      </c>
      <c r="AA2" s="13" t="s">
        <v>29</v>
      </c>
      <c r="AB2" s="13" t="s">
        <v>30</v>
      </c>
      <c r="AC2" s="13" t="s">
        <v>31</v>
      </c>
      <c r="AD2" s="13" t="s">
        <v>32</v>
      </c>
      <c r="AE2" s="13" t="s">
        <v>33</v>
      </c>
      <c r="AF2" s="13" t="s">
        <v>34</v>
      </c>
      <c r="AG2" s="13" t="s">
        <v>35</v>
      </c>
      <c r="AH2" s="13" t="s">
        <v>36</v>
      </c>
      <c r="AI2" s="13" t="s">
        <v>37</v>
      </c>
      <c r="AJ2" s="13" t="s">
        <v>38</v>
      </c>
      <c r="AK2" s="13" t="s">
        <v>93</v>
      </c>
      <c r="AL2" s="13" t="s">
        <v>40</v>
      </c>
      <c r="AM2" s="13" t="s">
        <v>41</v>
      </c>
      <c r="AN2" s="13" t="s">
        <v>16</v>
      </c>
      <c r="AO2" s="13" t="s">
        <v>17</v>
      </c>
      <c r="AP2" s="13" t="s">
        <v>42</v>
      </c>
      <c r="AQ2" s="14" t="s">
        <v>15</v>
      </c>
      <c r="AR2" s="13" t="s">
        <v>43</v>
      </c>
      <c r="AS2" s="13" t="s">
        <v>44</v>
      </c>
      <c r="AT2" s="13" t="s">
        <v>45</v>
      </c>
      <c r="AU2" s="6" t="s">
        <v>46</v>
      </c>
      <c r="AV2" s="6" t="s">
        <v>47</v>
      </c>
    </row>
    <row r="3" spans="1:48" s="6" customFormat="1" ht="13.5" customHeight="1">
      <c r="A3" s="2">
        <v>1</v>
      </c>
      <c r="B3" s="4">
        <f>SUM(K3:AV3)</f>
        <v>1182</v>
      </c>
      <c r="C3" s="5">
        <f>COUNT(K3:AV3)</f>
        <v>24</v>
      </c>
      <c r="D3" s="5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747</v>
      </c>
      <c r="E3" s="5">
        <f>IF(COUNT(K3:AV3)&lt;22,IF(COUNT(K3:AV3)&gt;14,(COUNT(K3:AV3)-15),0)*20,120)</f>
        <v>120</v>
      </c>
      <c r="F3" s="15">
        <f>D3+E3</f>
        <v>867</v>
      </c>
      <c r="G3" s="19" t="s">
        <v>57</v>
      </c>
      <c r="H3" s="19" t="s">
        <v>58</v>
      </c>
      <c r="I3" s="19">
        <v>1938</v>
      </c>
      <c r="J3" s="19" t="s">
        <v>59</v>
      </c>
      <c r="K3" s="1">
        <v>46</v>
      </c>
      <c r="L3" s="2"/>
      <c r="M3" s="1"/>
      <c r="N3" s="1"/>
      <c r="O3" s="1">
        <v>49</v>
      </c>
      <c r="P3" s="2"/>
      <c r="Q3" s="1">
        <v>50</v>
      </c>
      <c r="R3" s="1">
        <v>50</v>
      </c>
      <c r="S3" s="1"/>
      <c r="T3" s="2">
        <v>48</v>
      </c>
      <c r="U3" s="1"/>
      <c r="V3" s="2"/>
      <c r="W3" s="2">
        <v>50</v>
      </c>
      <c r="X3" s="1">
        <v>50</v>
      </c>
      <c r="Y3" s="1">
        <v>50</v>
      </c>
      <c r="Z3" s="1">
        <v>50</v>
      </c>
      <c r="AA3" s="1">
        <v>50</v>
      </c>
      <c r="AB3" s="1"/>
      <c r="AC3" s="1"/>
      <c r="AD3" s="1">
        <v>49</v>
      </c>
      <c r="AE3" s="1">
        <v>49</v>
      </c>
      <c r="AF3" s="1">
        <v>50</v>
      </c>
      <c r="AG3" s="1">
        <v>49</v>
      </c>
      <c r="AH3" s="1">
        <v>50</v>
      </c>
      <c r="AI3" s="1">
        <v>49</v>
      </c>
      <c r="AJ3" s="20">
        <v>50</v>
      </c>
      <c r="AK3" s="1">
        <v>47</v>
      </c>
      <c r="AL3" s="1"/>
      <c r="AM3" s="1"/>
      <c r="AN3" s="1">
        <v>50</v>
      </c>
      <c r="AO3" s="1"/>
      <c r="AP3" s="1">
        <v>49</v>
      </c>
      <c r="AQ3" s="1"/>
      <c r="AR3" s="1">
        <v>49</v>
      </c>
      <c r="AS3" s="1">
        <v>49</v>
      </c>
      <c r="AT3" s="1">
        <v>49</v>
      </c>
      <c r="AU3" s="1"/>
      <c r="AV3" s="5">
        <v>50</v>
      </c>
    </row>
    <row r="4" spans="1:47" s="6" customFormat="1" ht="13.5" customHeight="1">
      <c r="A4" s="2">
        <v>2</v>
      </c>
      <c r="B4" s="4">
        <f aca="true" t="shared" si="0" ref="B4:B21">SUM(K4:AV4)</f>
        <v>698</v>
      </c>
      <c r="C4" s="5">
        <f aca="true" t="shared" si="1" ref="C4:C21">COUNT(K4:AV4)</f>
        <v>14</v>
      </c>
      <c r="D4" s="5">
        <f aca="true" t="shared" si="2" ref="D4:D21"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698</v>
      </c>
      <c r="E4" s="5">
        <f aca="true" t="shared" si="3" ref="E4:E21">IF(COUNT(K4:AV4)&lt;22,IF(COUNT(K4:AV4)&gt;14,(COUNT(K4:AV4)-15),0)*20,120)</f>
        <v>0</v>
      </c>
      <c r="F4" s="15">
        <f aca="true" t="shared" si="4" ref="F4:F21">D4+E4</f>
        <v>698</v>
      </c>
      <c r="G4" s="19" t="s">
        <v>51</v>
      </c>
      <c r="H4" s="19" t="s">
        <v>52</v>
      </c>
      <c r="I4" s="19">
        <v>1938</v>
      </c>
      <c r="J4" s="19" t="s">
        <v>53</v>
      </c>
      <c r="K4" s="1">
        <v>49</v>
      </c>
      <c r="L4" s="2"/>
      <c r="M4" s="1"/>
      <c r="N4" s="1"/>
      <c r="O4" s="1">
        <v>50</v>
      </c>
      <c r="P4" s="1"/>
      <c r="Q4" s="1"/>
      <c r="R4" s="2">
        <v>50</v>
      </c>
      <c r="S4" s="1"/>
      <c r="T4" s="1"/>
      <c r="U4" s="1"/>
      <c r="V4" s="2"/>
      <c r="W4" s="2"/>
      <c r="X4" s="2">
        <v>50</v>
      </c>
      <c r="Y4" s="1"/>
      <c r="Z4" s="2"/>
      <c r="AA4" s="1"/>
      <c r="AB4" s="1"/>
      <c r="AC4" s="1"/>
      <c r="AD4" s="1">
        <v>50</v>
      </c>
      <c r="AE4" s="1">
        <v>50</v>
      </c>
      <c r="AF4" s="1"/>
      <c r="AG4" s="1">
        <v>50</v>
      </c>
      <c r="AH4" s="1"/>
      <c r="AI4" s="1">
        <v>50</v>
      </c>
      <c r="AJ4" s="1">
        <v>50</v>
      </c>
      <c r="AK4" s="1">
        <v>49</v>
      </c>
      <c r="AL4" s="1"/>
      <c r="AM4" s="1"/>
      <c r="AN4" s="1"/>
      <c r="AO4" s="1"/>
      <c r="AP4" s="1">
        <v>50</v>
      </c>
      <c r="AQ4" s="1"/>
      <c r="AR4" s="1">
        <v>50</v>
      </c>
      <c r="AS4" s="1">
        <v>50</v>
      </c>
      <c r="AT4" s="1">
        <v>50</v>
      </c>
      <c r="AU4" s="1"/>
    </row>
    <row r="5" spans="1:47" s="6" customFormat="1" ht="13.5" customHeight="1">
      <c r="A5" s="2"/>
      <c r="B5" s="4"/>
      <c r="C5" s="5"/>
      <c r="D5" s="5"/>
      <c r="E5" s="5"/>
      <c r="F5" s="15"/>
      <c r="G5" s="19"/>
      <c r="H5" s="19"/>
      <c r="I5" s="19"/>
      <c r="J5" s="19"/>
      <c r="K5" s="1"/>
      <c r="L5" s="2"/>
      <c r="M5" s="1"/>
      <c r="N5" s="1"/>
      <c r="O5" s="1"/>
      <c r="P5" s="1"/>
      <c r="Q5" s="1"/>
      <c r="R5" s="2"/>
      <c r="S5" s="1"/>
      <c r="T5" s="1"/>
      <c r="U5" s="1"/>
      <c r="V5" s="2"/>
      <c r="W5" s="2"/>
      <c r="X5" s="2"/>
      <c r="Y5" s="1"/>
      <c r="Z5" s="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6" customFormat="1" ht="13.5" customHeight="1">
      <c r="A6" s="2"/>
      <c r="B6" s="4"/>
      <c r="C6" s="5"/>
      <c r="D6" s="5"/>
      <c r="E6" s="5"/>
      <c r="F6" s="15"/>
      <c r="G6" s="19"/>
      <c r="H6" s="19"/>
      <c r="I6" s="19"/>
      <c r="J6" s="19"/>
      <c r="K6" s="1"/>
      <c r="L6" s="2"/>
      <c r="M6" s="1"/>
      <c r="N6" s="1"/>
      <c r="O6" s="1"/>
      <c r="P6" s="1"/>
      <c r="Q6" s="1"/>
      <c r="R6" s="2"/>
      <c r="S6" s="1"/>
      <c r="T6" s="1"/>
      <c r="U6" s="1"/>
      <c r="V6" s="2"/>
      <c r="W6" s="2"/>
      <c r="X6" s="2"/>
      <c r="Y6" s="1"/>
      <c r="Z6" s="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s="6" customFormat="1" ht="13.5" customHeight="1">
      <c r="A7" s="2"/>
      <c r="B7" s="4">
        <f t="shared" si="0"/>
        <v>440</v>
      </c>
      <c r="C7" s="5">
        <f t="shared" si="1"/>
        <v>9</v>
      </c>
      <c r="D7" s="5">
        <f t="shared" si="2"/>
        <v>440</v>
      </c>
      <c r="E7" s="5">
        <f t="shared" si="3"/>
        <v>0</v>
      </c>
      <c r="F7" s="15">
        <f t="shared" si="4"/>
        <v>440</v>
      </c>
      <c r="G7" s="23" t="s">
        <v>54</v>
      </c>
      <c r="H7" s="23" t="s">
        <v>55</v>
      </c>
      <c r="I7" s="23">
        <v>1939</v>
      </c>
      <c r="J7" s="23" t="s">
        <v>56</v>
      </c>
      <c r="K7" s="1">
        <v>47</v>
      </c>
      <c r="L7" s="21"/>
      <c r="M7" s="7"/>
      <c r="N7" s="21"/>
      <c r="O7" s="21"/>
      <c r="P7" s="21"/>
      <c r="Q7" s="21"/>
      <c r="R7" s="7">
        <v>49</v>
      </c>
      <c r="S7" s="21"/>
      <c r="T7" s="21"/>
      <c r="U7" s="21"/>
      <c r="V7" s="21"/>
      <c r="W7" s="21">
        <v>50</v>
      </c>
      <c r="X7" s="21"/>
      <c r="Y7" s="7">
        <v>50</v>
      </c>
      <c r="Z7" s="21"/>
      <c r="AA7" s="21"/>
      <c r="AB7" s="21"/>
      <c r="AC7" s="7">
        <v>50</v>
      </c>
      <c r="AD7" s="21"/>
      <c r="AE7" s="21"/>
      <c r="AF7" s="21"/>
      <c r="AG7" s="21"/>
      <c r="AH7" s="21"/>
      <c r="AI7" s="21">
        <v>48</v>
      </c>
      <c r="AJ7" s="22">
        <v>49</v>
      </c>
      <c r="AK7" s="21">
        <v>48</v>
      </c>
      <c r="AL7" s="21">
        <v>49</v>
      </c>
      <c r="AM7" s="21"/>
      <c r="AN7" s="21"/>
      <c r="AO7" s="21"/>
      <c r="AP7" s="21"/>
      <c r="AQ7" s="21"/>
      <c r="AR7" s="21"/>
      <c r="AS7" s="21"/>
      <c r="AT7" s="21"/>
      <c r="AU7" s="1"/>
    </row>
    <row r="8" spans="1:47" s="6" customFormat="1" ht="13.5" customHeight="1">
      <c r="A8" s="2"/>
      <c r="B8" s="4">
        <f t="shared" si="0"/>
        <v>300</v>
      </c>
      <c r="C8" s="5">
        <f t="shared" si="1"/>
        <v>6</v>
      </c>
      <c r="D8" s="5">
        <f t="shared" si="2"/>
        <v>300</v>
      </c>
      <c r="E8" s="5">
        <f t="shared" si="3"/>
        <v>0</v>
      </c>
      <c r="F8" s="15">
        <f t="shared" si="4"/>
        <v>300</v>
      </c>
      <c r="G8" s="23" t="s">
        <v>48</v>
      </c>
      <c r="H8" s="23" t="s">
        <v>49</v>
      </c>
      <c r="I8" s="23">
        <v>1938</v>
      </c>
      <c r="J8" s="23" t="s">
        <v>50</v>
      </c>
      <c r="K8" s="1">
        <v>50</v>
      </c>
      <c r="L8" s="1"/>
      <c r="M8" s="2"/>
      <c r="N8" s="1"/>
      <c r="O8" s="1"/>
      <c r="P8" s="1">
        <v>50</v>
      </c>
      <c r="Q8" s="1"/>
      <c r="R8" s="1"/>
      <c r="S8" s="17"/>
      <c r="T8" s="1"/>
      <c r="U8" s="1"/>
      <c r="V8" s="3"/>
      <c r="W8" s="2"/>
      <c r="X8" s="1"/>
      <c r="Y8" s="1"/>
      <c r="Z8" s="1"/>
      <c r="AA8" s="1"/>
      <c r="AB8" s="2"/>
      <c r="AC8" s="1"/>
      <c r="AD8" s="1"/>
      <c r="AE8" s="1"/>
      <c r="AF8" s="1"/>
      <c r="AG8" s="1"/>
      <c r="AH8" s="1"/>
      <c r="AI8" s="2"/>
      <c r="AJ8" s="1"/>
      <c r="AK8" s="1">
        <v>50</v>
      </c>
      <c r="AL8" s="1">
        <v>50</v>
      </c>
      <c r="AM8" s="1"/>
      <c r="AN8" s="1"/>
      <c r="AO8" s="1"/>
      <c r="AP8" s="1"/>
      <c r="AQ8" s="1"/>
      <c r="AR8" s="1"/>
      <c r="AS8" s="1">
        <v>50</v>
      </c>
      <c r="AT8" s="1"/>
      <c r="AU8" s="2">
        <v>50</v>
      </c>
    </row>
    <row r="9" spans="1:47" s="6" customFormat="1" ht="13.5" customHeight="1">
      <c r="A9" s="2"/>
      <c r="B9" s="4">
        <f t="shared" si="0"/>
        <v>196</v>
      </c>
      <c r="C9" s="5">
        <f t="shared" si="1"/>
        <v>4</v>
      </c>
      <c r="D9" s="5">
        <f t="shared" si="2"/>
        <v>196</v>
      </c>
      <c r="E9" s="5">
        <f t="shared" si="3"/>
        <v>0</v>
      </c>
      <c r="F9" s="15">
        <f t="shared" si="4"/>
        <v>196</v>
      </c>
      <c r="G9" s="23" t="s">
        <v>66</v>
      </c>
      <c r="H9" s="23" t="s">
        <v>87</v>
      </c>
      <c r="I9" s="24">
        <v>14246</v>
      </c>
      <c r="J9" s="25" t="s">
        <v>67</v>
      </c>
      <c r="K9" s="21">
        <v>48</v>
      </c>
      <c r="L9" s="2"/>
      <c r="M9" s="7"/>
      <c r="N9" s="21"/>
      <c r="O9" s="7">
        <v>50</v>
      </c>
      <c r="P9" s="21"/>
      <c r="Q9" s="21"/>
      <c r="R9" s="21"/>
      <c r="S9" s="21"/>
      <c r="T9" s="21"/>
      <c r="U9" s="21"/>
      <c r="V9" s="21"/>
      <c r="W9" s="21"/>
      <c r="X9" s="21">
        <v>49</v>
      </c>
      <c r="Y9" s="21"/>
      <c r="Z9" s="21"/>
      <c r="AA9" s="1"/>
      <c r="AB9" s="21"/>
      <c r="AC9" s="8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7"/>
      <c r="AQ9" s="21"/>
      <c r="AR9" s="21"/>
      <c r="AS9" s="21">
        <v>49</v>
      </c>
      <c r="AT9" s="21"/>
      <c r="AU9" s="1"/>
    </row>
    <row r="10" spans="1:48" s="6" customFormat="1" ht="13.5" customHeight="1">
      <c r="A10" s="2"/>
      <c r="B10" s="4">
        <f t="shared" si="0"/>
        <v>195</v>
      </c>
      <c r="C10" s="5">
        <f t="shared" si="1"/>
        <v>4</v>
      </c>
      <c r="D10" s="5">
        <f t="shared" si="2"/>
        <v>195</v>
      </c>
      <c r="E10" s="5">
        <f t="shared" si="3"/>
        <v>0</v>
      </c>
      <c r="F10" s="15">
        <f t="shared" si="4"/>
        <v>195</v>
      </c>
      <c r="G10" s="23" t="s">
        <v>73</v>
      </c>
      <c r="H10" s="23" t="s">
        <v>74</v>
      </c>
      <c r="I10" s="24">
        <v>13516</v>
      </c>
      <c r="J10" s="25" t="s">
        <v>75</v>
      </c>
      <c r="K10" s="1"/>
      <c r="L10" s="2"/>
      <c r="M10" s="2"/>
      <c r="N10" s="2"/>
      <c r="O10" s="1">
        <v>48</v>
      </c>
      <c r="P10" s="1"/>
      <c r="Q10" s="1"/>
      <c r="R10" s="1"/>
      <c r="S10" s="1"/>
      <c r="T10" s="1"/>
      <c r="U10" s="1"/>
      <c r="V10" s="1"/>
      <c r="W10" s="1"/>
      <c r="X10" s="1"/>
      <c r="Y10" s="1">
        <v>49</v>
      </c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>
        <v>49</v>
      </c>
      <c r="AK10" s="1"/>
      <c r="AL10" s="1"/>
      <c r="AM10" s="1"/>
      <c r="AN10" s="1"/>
      <c r="AO10" s="1"/>
      <c r="AP10" s="1"/>
      <c r="AQ10" s="1"/>
      <c r="AR10" s="2"/>
      <c r="AS10" s="1"/>
      <c r="AT10" s="1"/>
      <c r="AU10" s="1"/>
      <c r="AV10" s="6">
        <v>49</v>
      </c>
    </row>
    <row r="11" spans="1:47" s="6" customFormat="1" ht="13.5" customHeight="1">
      <c r="A11" s="2"/>
      <c r="B11" s="4">
        <f t="shared" si="0"/>
        <v>144</v>
      </c>
      <c r="C11" s="5">
        <f t="shared" si="1"/>
        <v>3</v>
      </c>
      <c r="D11" s="5">
        <f t="shared" si="2"/>
        <v>144</v>
      </c>
      <c r="E11" s="5">
        <f t="shared" si="3"/>
        <v>0</v>
      </c>
      <c r="F11" s="15">
        <f t="shared" si="4"/>
        <v>144</v>
      </c>
      <c r="G11" s="23" t="s">
        <v>71</v>
      </c>
      <c r="H11" s="23" t="s">
        <v>72</v>
      </c>
      <c r="I11" s="24">
        <v>13150</v>
      </c>
      <c r="J11" s="25"/>
      <c r="K11" s="21"/>
      <c r="L11" s="21"/>
      <c r="M11" s="21"/>
      <c r="N11" s="21"/>
      <c r="O11" s="7">
        <v>48</v>
      </c>
      <c r="P11" s="21"/>
      <c r="Q11" s="21"/>
      <c r="R11" s="21"/>
      <c r="S11" s="21"/>
      <c r="T11" s="21">
        <v>47</v>
      </c>
      <c r="U11" s="21"/>
      <c r="V11" s="21"/>
      <c r="W11" s="21"/>
      <c r="X11" s="21"/>
      <c r="Y11" s="7"/>
      <c r="Z11" s="7"/>
      <c r="AA11" s="7"/>
      <c r="AB11" s="21"/>
      <c r="AC11" s="21"/>
      <c r="AD11" s="21"/>
      <c r="AE11" s="21"/>
      <c r="AF11" s="21">
        <v>49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1"/>
    </row>
    <row r="12" spans="1:48" s="6" customFormat="1" ht="13.5" customHeight="1">
      <c r="A12" s="2"/>
      <c r="B12" s="4">
        <f t="shared" si="0"/>
        <v>100</v>
      </c>
      <c r="C12" s="5">
        <f t="shared" si="1"/>
        <v>2</v>
      </c>
      <c r="D12" s="5">
        <f t="shared" si="2"/>
        <v>100</v>
      </c>
      <c r="E12" s="5">
        <f t="shared" si="3"/>
        <v>0</v>
      </c>
      <c r="F12" s="15">
        <f t="shared" si="4"/>
        <v>100</v>
      </c>
      <c r="G12" s="23" t="s">
        <v>80</v>
      </c>
      <c r="H12" s="23" t="s">
        <v>81</v>
      </c>
      <c r="I12" s="23">
        <v>1939</v>
      </c>
      <c r="J12" s="23"/>
      <c r="K12" s="21"/>
      <c r="L12" s="21"/>
      <c r="M12" s="21"/>
      <c r="N12" s="21"/>
      <c r="O12" s="21"/>
      <c r="P12" s="21"/>
      <c r="Q12" s="21"/>
      <c r="R12" s="21"/>
      <c r="S12" s="21">
        <v>50</v>
      </c>
      <c r="T12" s="21"/>
      <c r="U12" s="21"/>
      <c r="V12" s="21"/>
      <c r="W12" s="21"/>
      <c r="X12" s="21"/>
      <c r="Y12" s="21"/>
      <c r="Z12" s="7">
        <v>50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</row>
    <row r="13" spans="1:48" s="6" customFormat="1" ht="13.5" customHeight="1">
      <c r="A13" s="2"/>
      <c r="B13" s="4">
        <f t="shared" si="0"/>
        <v>99</v>
      </c>
      <c r="C13" s="5">
        <f t="shared" si="1"/>
        <v>2</v>
      </c>
      <c r="D13" s="5">
        <f t="shared" si="2"/>
        <v>99</v>
      </c>
      <c r="E13" s="5">
        <f t="shared" si="3"/>
        <v>0</v>
      </c>
      <c r="F13" s="15">
        <f t="shared" si="4"/>
        <v>99</v>
      </c>
      <c r="G13" s="23" t="s">
        <v>88</v>
      </c>
      <c r="H13" s="23" t="s">
        <v>52</v>
      </c>
      <c r="I13" s="26">
        <v>1935</v>
      </c>
      <c r="J13" s="26" t="s">
        <v>89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>
        <v>49</v>
      </c>
      <c r="AJ13" s="21">
        <v>50</v>
      </c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7" s="6" customFormat="1" ht="13.5" customHeight="1">
      <c r="A14" s="2"/>
      <c r="B14" s="4">
        <f t="shared" si="0"/>
        <v>93</v>
      </c>
      <c r="C14" s="5">
        <f t="shared" si="1"/>
        <v>2</v>
      </c>
      <c r="D14" s="5">
        <f t="shared" si="2"/>
        <v>93</v>
      </c>
      <c r="E14" s="5">
        <f t="shared" si="3"/>
        <v>0</v>
      </c>
      <c r="F14" s="15">
        <f t="shared" si="4"/>
        <v>93</v>
      </c>
      <c r="G14" s="23" t="s">
        <v>60</v>
      </c>
      <c r="H14" s="23" t="s">
        <v>52</v>
      </c>
      <c r="I14" s="23">
        <v>1938</v>
      </c>
      <c r="J14" s="23" t="s">
        <v>61</v>
      </c>
      <c r="K14" s="1">
        <v>45</v>
      </c>
      <c r="L14" s="1"/>
      <c r="M14" s="1"/>
      <c r="N14" s="1"/>
      <c r="O14" s="1"/>
      <c r="P14" s="1"/>
      <c r="Q14" s="1"/>
      <c r="R14" s="1"/>
      <c r="S14" s="1"/>
      <c r="T14" s="3"/>
      <c r="U14" s="1"/>
      <c r="V14" s="1"/>
      <c r="W14" s="2"/>
      <c r="X14" s="2"/>
      <c r="Y14" s="2"/>
      <c r="Z14" s="20"/>
      <c r="AA14" s="1"/>
      <c r="AB14" s="1"/>
      <c r="AC14" s="1"/>
      <c r="AD14" s="1"/>
      <c r="AE14" s="1"/>
      <c r="AF14" s="1"/>
      <c r="AG14" s="1">
        <v>48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20" ht="13.5" customHeight="1">
      <c r="A15" s="2"/>
      <c r="B15" s="4">
        <f t="shared" si="0"/>
        <v>50</v>
      </c>
      <c r="C15" s="5">
        <f t="shared" si="1"/>
        <v>1</v>
      </c>
      <c r="D15" s="5">
        <f t="shared" si="2"/>
        <v>50</v>
      </c>
      <c r="E15" s="5">
        <f t="shared" si="3"/>
        <v>0</v>
      </c>
      <c r="F15" s="15">
        <f t="shared" si="4"/>
        <v>50</v>
      </c>
      <c r="G15" s="33" t="s">
        <v>82</v>
      </c>
      <c r="H15" s="33" t="s">
        <v>83</v>
      </c>
      <c r="I15" s="33">
        <v>1938</v>
      </c>
      <c r="J15" s="33" t="s">
        <v>84</v>
      </c>
      <c r="T15" s="21">
        <v>50</v>
      </c>
    </row>
    <row r="16" spans="1:48" ht="13.5" customHeight="1">
      <c r="A16" s="2"/>
      <c r="B16" s="4">
        <f t="shared" si="0"/>
        <v>50</v>
      </c>
      <c r="C16" s="5">
        <f t="shared" si="1"/>
        <v>1</v>
      </c>
      <c r="D16" s="5">
        <f t="shared" si="2"/>
        <v>50</v>
      </c>
      <c r="E16" s="5">
        <f t="shared" si="3"/>
        <v>0</v>
      </c>
      <c r="F16" s="15">
        <f t="shared" si="4"/>
        <v>50</v>
      </c>
      <c r="G16" s="27" t="s">
        <v>94</v>
      </c>
      <c r="H16" s="27" t="s">
        <v>95</v>
      </c>
      <c r="I16" s="27" t="s">
        <v>96</v>
      </c>
      <c r="J16" s="27" t="s">
        <v>97</v>
      </c>
      <c r="K16" s="1"/>
      <c r="L16" s="1"/>
      <c r="M16" s="1"/>
      <c r="N16" s="1"/>
      <c r="O16" s="1"/>
      <c r="P16" s="1"/>
      <c r="Q16" s="1"/>
      <c r="R16" s="1"/>
      <c r="S16" s="1"/>
      <c r="T16" s="3"/>
      <c r="U16" s="1"/>
      <c r="V16" s="2"/>
      <c r="W16" s="1"/>
      <c r="X16" s="1"/>
      <c r="Y16" s="1"/>
      <c r="Z16" s="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>
        <v>50</v>
      </c>
      <c r="AP16" s="1"/>
      <c r="AQ16" s="1"/>
      <c r="AR16" s="1"/>
      <c r="AS16" s="1"/>
      <c r="AT16" s="1"/>
      <c r="AU16" s="1"/>
      <c r="AV16" s="6"/>
    </row>
    <row r="17" spans="1:20" ht="13.5" customHeight="1">
      <c r="A17" s="2"/>
      <c r="B17" s="4">
        <f t="shared" si="0"/>
        <v>49</v>
      </c>
      <c r="C17" s="5">
        <f t="shared" si="1"/>
        <v>1</v>
      </c>
      <c r="D17" s="5">
        <f t="shared" si="2"/>
        <v>49</v>
      </c>
      <c r="E17" s="5">
        <f t="shared" si="3"/>
        <v>0</v>
      </c>
      <c r="F17" s="15">
        <f t="shared" si="4"/>
        <v>49</v>
      </c>
      <c r="G17" s="33" t="s">
        <v>85</v>
      </c>
      <c r="H17" s="33" t="s">
        <v>86</v>
      </c>
      <c r="I17" s="33">
        <v>1938</v>
      </c>
      <c r="J17" s="33"/>
      <c r="T17" s="21">
        <v>49</v>
      </c>
    </row>
    <row r="18" spans="1:48" ht="13.5" customHeight="1">
      <c r="A18" s="2"/>
      <c r="B18" s="4">
        <f t="shared" si="0"/>
        <v>49</v>
      </c>
      <c r="C18" s="5">
        <f t="shared" si="1"/>
        <v>1</v>
      </c>
      <c r="D18" s="5">
        <f t="shared" si="2"/>
        <v>49</v>
      </c>
      <c r="E18" s="5">
        <f t="shared" si="3"/>
        <v>0</v>
      </c>
      <c r="F18" s="15">
        <f t="shared" si="4"/>
        <v>49</v>
      </c>
      <c r="G18" s="23" t="s">
        <v>68</v>
      </c>
      <c r="H18" s="23" t="s">
        <v>69</v>
      </c>
      <c r="I18" s="24">
        <v>14246</v>
      </c>
      <c r="J18" s="25" t="s">
        <v>70</v>
      </c>
      <c r="K18" s="2"/>
      <c r="L18" s="1"/>
      <c r="M18" s="1"/>
      <c r="N18" s="1"/>
      <c r="O18" s="2">
        <v>49</v>
      </c>
      <c r="P18" s="1"/>
      <c r="Q18" s="1"/>
      <c r="R18" s="1"/>
      <c r="S18" s="1"/>
      <c r="T18" s="2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6"/>
    </row>
    <row r="19" spans="1:35" ht="13.5" customHeight="1">
      <c r="A19" s="2"/>
      <c r="B19" s="4">
        <f t="shared" si="0"/>
        <v>48</v>
      </c>
      <c r="C19" s="5">
        <f t="shared" si="1"/>
        <v>1</v>
      </c>
      <c r="D19" s="5">
        <f t="shared" si="2"/>
        <v>48</v>
      </c>
      <c r="E19" s="5">
        <f t="shared" si="3"/>
        <v>0</v>
      </c>
      <c r="F19" s="15">
        <f t="shared" si="4"/>
        <v>48</v>
      </c>
      <c r="G19" s="23" t="s">
        <v>90</v>
      </c>
      <c r="H19" s="23" t="s">
        <v>91</v>
      </c>
      <c r="I19" s="26">
        <v>1937</v>
      </c>
      <c r="J19" s="26" t="s">
        <v>92</v>
      </c>
      <c r="AI19" s="21">
        <v>48</v>
      </c>
    </row>
    <row r="20" spans="1:45" ht="13.5" customHeight="1">
      <c r="A20" s="2"/>
      <c r="B20" s="4">
        <f t="shared" si="0"/>
        <v>48</v>
      </c>
      <c r="C20" s="5">
        <f t="shared" si="1"/>
        <v>1</v>
      </c>
      <c r="D20" s="5">
        <f t="shared" si="2"/>
        <v>48</v>
      </c>
      <c r="E20" s="5">
        <f t="shared" si="3"/>
        <v>0</v>
      </c>
      <c r="F20" s="15">
        <f t="shared" si="4"/>
        <v>48</v>
      </c>
      <c r="G20" s="28" t="s">
        <v>98</v>
      </c>
      <c r="H20" s="28" t="s">
        <v>99</v>
      </c>
      <c r="I20" s="28">
        <v>1938</v>
      </c>
      <c r="J20" s="28" t="s">
        <v>100</v>
      </c>
      <c r="AS20" s="21">
        <v>48</v>
      </c>
    </row>
    <row r="21" spans="2:48" ht="13.5" customHeight="1">
      <c r="B21" s="4">
        <f t="shared" si="0"/>
        <v>50</v>
      </c>
      <c r="C21" s="5">
        <f t="shared" si="1"/>
        <v>1</v>
      </c>
      <c r="D21" s="5">
        <f t="shared" si="2"/>
        <v>50</v>
      </c>
      <c r="E21" s="5">
        <f t="shared" si="3"/>
        <v>0</v>
      </c>
      <c r="F21" s="15">
        <f t="shared" si="4"/>
        <v>50</v>
      </c>
      <c r="G21" s="29" t="s">
        <v>101</v>
      </c>
      <c r="H21" s="30" t="s">
        <v>52</v>
      </c>
      <c r="I21" s="30">
        <v>1939</v>
      </c>
      <c r="J21" s="29" t="s">
        <v>102</v>
      </c>
      <c r="AV21" s="21">
        <v>50</v>
      </c>
    </row>
  </sheetData>
  <sheetProtection/>
  <autoFilter ref="A2:AU2"/>
  <mergeCells count="1">
    <mergeCell ref="A1:J1"/>
  </mergeCells>
  <hyperlinks>
    <hyperlink ref="G13" r:id="rId1" display="http://my1.raceresult.com/details/results.php?sl=6.28088.de.0.Ergebnislisten%7CErgebn%20www%20Zieleinlaufliste%20m%2Fw%20AK&amp;pp=927"/>
    <hyperlink ref="G19" r:id="rId2" display="http://my1.raceresult.com/details/results.php?sl=6.28088.de.0.Ergebnislisten%7CErgebn%20www%20Zieleinlaufliste%20m%2Fw%20AK&amp;pp=973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4" r:id="rId4"/>
  <headerFooter alignWithMargins="0">
    <oddHeader>&amp;L&amp;"Arial,Fett"Rur-Eifel-Volkslauf Cup 2010; Wertung: &amp;A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2014-08-30T09:38:57Z</cp:lastPrinted>
  <dcterms:created xsi:type="dcterms:W3CDTF">2011-12-15T20:20:26Z</dcterms:created>
  <dcterms:modified xsi:type="dcterms:W3CDTF">2014-11-24T11:13:11Z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