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55" yWindow="1740" windowWidth="12120" windowHeight="9120" activeTab="0"/>
  </bookViews>
  <sheets>
    <sheet name="MJ U14 (Sch B) (2015)" sheetId="1" r:id="rId1"/>
  </sheets>
  <definedNames>
    <definedName name="_xlnm._FilterDatabase" localSheetId="0" hidden="1">'MJ U14 (Sch B) (2015)'!$A$2:$AT$2</definedName>
    <definedName name="_xlnm.Print_Titles" localSheetId="0">'MJ U14 (Sch B) (2015)'!$2:$2</definedName>
  </definedNames>
  <calcPr fullCalcOnLoad="1"/>
</workbook>
</file>

<file path=xl/sharedStrings.xml><?xml version="1.0" encoding="utf-8"?>
<sst xmlns="http://schemas.openxmlformats.org/spreadsheetml/2006/main" count="422" uniqueCount="322">
  <si>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</si>
  <si>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</si>
  <si>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</si>
  <si>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</si>
  <si>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</si>
  <si>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</si>
  <si>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Anz. LÄUFE</t>
  </si>
  <si>
    <t xml:space="preserve">  Summe </t>
  </si>
  <si>
    <t>Platz</t>
  </si>
  <si>
    <t>LSG Eschweiler</t>
  </si>
  <si>
    <t xml:space="preserve">  15 BESTE</t>
  </si>
  <si>
    <t>Aachener Engel</t>
  </si>
  <si>
    <t>SC Komet Steckenborn</t>
  </si>
  <si>
    <t>TV Konzen</t>
  </si>
  <si>
    <t>TV Obermaubach</t>
  </si>
  <si>
    <t>LAC Eupen</t>
  </si>
  <si>
    <t>Gangelt</t>
  </si>
  <si>
    <t>Titz</t>
  </si>
  <si>
    <t>Parelloop</t>
  </si>
  <si>
    <t>LT Alsdorf-Ost</t>
  </si>
  <si>
    <t>Hansa Simmerath</t>
  </si>
  <si>
    <t>STB Landgraaf</t>
  </si>
  <si>
    <t>Breinig</t>
  </si>
  <si>
    <t>TV Derichsweiler</t>
  </si>
  <si>
    <t>Bergw. Rohren</t>
  </si>
  <si>
    <t>TV Roetgen</t>
  </si>
  <si>
    <t>Eicherscheid</t>
  </si>
  <si>
    <t>Birkesdorf</t>
  </si>
  <si>
    <t>Bütgenbach</t>
  </si>
  <si>
    <t>Dürwiß</t>
  </si>
  <si>
    <t>Unterbruch</t>
  </si>
  <si>
    <t>Hambach</t>
  </si>
  <si>
    <t>Huchem-Stammeln</t>
  </si>
  <si>
    <t>MC Eschweiler</t>
  </si>
  <si>
    <t>Dürener TV</t>
  </si>
  <si>
    <t>Arnoldsweiler</t>
  </si>
  <si>
    <t>Jülicher TV</t>
  </si>
  <si>
    <t>Steckenborn</t>
  </si>
  <si>
    <t>Herzogenrath</t>
  </si>
  <si>
    <t>Linnich</t>
  </si>
  <si>
    <t>Schüttrumpf</t>
  </si>
  <si>
    <t>Polis</t>
  </si>
  <si>
    <t>Gemünd</t>
  </si>
  <si>
    <t>SV Roland Rollesbroich</t>
  </si>
  <si>
    <t>Inde Hahn</t>
  </si>
  <si>
    <t>Vossenack</t>
  </si>
  <si>
    <t>STAP Brunssum</t>
  </si>
  <si>
    <t>DJK Gillrath</t>
  </si>
  <si>
    <t>Team RunVicht...en</t>
  </si>
  <si>
    <t>Gesamtschule Gangelt-Selfkant</t>
  </si>
  <si>
    <t>Steinzeitläufer</t>
  </si>
  <si>
    <t>Fischer</t>
  </si>
  <si>
    <t xml:space="preserve"> Noah</t>
  </si>
  <si>
    <t>MJ U14 (Schüler A): 12 bis 13 Jahre alt  (Jg. 2002 bis 2003)</t>
  </si>
  <si>
    <t>Braun</t>
  </si>
  <si>
    <t xml:space="preserve"> Joris</t>
  </si>
  <si>
    <t>LG Ameln/Linnich</t>
  </si>
  <si>
    <t>Nett</t>
  </si>
  <si>
    <t xml:space="preserve"> Julian</t>
  </si>
  <si>
    <t>SV Wershofen</t>
  </si>
  <si>
    <t>Wittmann</t>
  </si>
  <si>
    <t xml:space="preserve"> Felix</t>
  </si>
  <si>
    <t xml:space="preserve"> Maik</t>
  </si>
  <si>
    <t>Baumgarten</t>
  </si>
  <si>
    <t xml:space="preserve"> Yaniz</t>
  </si>
  <si>
    <t>Lac Rhein-Erft</t>
  </si>
  <si>
    <t>Esser</t>
  </si>
  <si>
    <t xml:space="preserve"> Alexander</t>
  </si>
  <si>
    <t>SV Germania Dürwiß</t>
  </si>
  <si>
    <t>Stockem</t>
  </si>
  <si>
    <t xml:space="preserve"> Lars</t>
  </si>
  <si>
    <t>SC Borussia 09 Inden</t>
  </si>
  <si>
    <t>Cornetz</t>
  </si>
  <si>
    <t xml:space="preserve"> Dominik</t>
  </si>
  <si>
    <t>Völl</t>
  </si>
  <si>
    <t xml:space="preserve"> Lucas</t>
  </si>
  <si>
    <t>Pönsgen</t>
  </si>
  <si>
    <t xml:space="preserve"> Gero</t>
  </si>
  <si>
    <t>Bach</t>
  </si>
  <si>
    <t>Beikirch</t>
  </si>
  <si>
    <t xml:space="preserve"> Tom</t>
  </si>
  <si>
    <t>Thevissen</t>
  </si>
  <si>
    <t>Alexander</t>
  </si>
  <si>
    <t>Kreisgymnasium Heinsberg</t>
  </si>
  <si>
    <t>Malte</t>
  </si>
  <si>
    <t>Winkens</t>
  </si>
  <si>
    <t>Mats</t>
  </si>
  <si>
    <t>Kremers</t>
  </si>
  <si>
    <t>Till</t>
  </si>
  <si>
    <t>BSG Kreissparkasse Heinsberg 2</t>
  </si>
  <si>
    <t>Barrak</t>
  </si>
  <si>
    <t>Rachid</t>
  </si>
  <si>
    <t>Lürken</t>
  </si>
  <si>
    <t>Niclas</t>
  </si>
  <si>
    <t>Rajter</t>
  </si>
  <si>
    <t>David</t>
  </si>
  <si>
    <t>LGM Mönchengladbach</t>
  </si>
  <si>
    <t>Frenken</t>
  </si>
  <si>
    <t>Maik</t>
  </si>
  <si>
    <t>Jackhaus</t>
  </si>
  <si>
    <t>Simon</t>
  </si>
  <si>
    <t>Jansen</t>
  </si>
  <si>
    <t>Niklas</t>
  </si>
  <si>
    <t>Schuster</t>
  </si>
  <si>
    <t>Kevin</t>
  </si>
  <si>
    <t>Ehlen</t>
  </si>
  <si>
    <t>Kian</t>
  </si>
  <si>
    <t>Lars</t>
  </si>
  <si>
    <t>Schulz</t>
  </si>
  <si>
    <t>Luca</t>
  </si>
  <si>
    <t>Esther</t>
  </si>
  <si>
    <t>Loomanns</t>
  </si>
  <si>
    <t>Nils</t>
  </si>
  <si>
    <t>Bax</t>
  </si>
  <si>
    <t>Jerome</t>
  </si>
  <si>
    <t>Peters</t>
  </si>
  <si>
    <t>Til</t>
  </si>
  <si>
    <t>Cremers</t>
  </si>
  <si>
    <t>Wolter</t>
  </si>
  <si>
    <t>Florian</t>
  </si>
  <si>
    <t>Maassen</t>
  </si>
  <si>
    <t>Melvin</t>
  </si>
  <si>
    <t>Schneider</t>
  </si>
  <si>
    <t>Jan</t>
  </si>
  <si>
    <t>Maaßen</t>
  </si>
  <si>
    <t>Christian</t>
  </si>
  <si>
    <t>Chudzik</t>
  </si>
  <si>
    <t>Lucas</t>
  </si>
  <si>
    <t>HOLPER</t>
  </si>
  <si>
    <t>NICLAS</t>
  </si>
  <si>
    <t>AC EIFEL HAUTES FAGNES</t>
  </si>
  <si>
    <t>CABO</t>
  </si>
  <si>
    <t>ADRIEN</t>
  </si>
  <si>
    <t>HAUTES FAGNES</t>
  </si>
  <si>
    <t>HAYON</t>
  </si>
  <si>
    <t>YANN</t>
  </si>
  <si>
    <t>KRINGS</t>
  </si>
  <si>
    <t>MARIUS</t>
  </si>
  <si>
    <t>COHNEN</t>
  </si>
  <si>
    <t>LEVY</t>
  </si>
  <si>
    <t>STEFFENS</t>
  </si>
  <si>
    <t>CYRILL</t>
  </si>
  <si>
    <t>VILZ</t>
  </si>
  <si>
    <t>JOSHUA</t>
  </si>
  <si>
    <t>CROE</t>
  </si>
  <si>
    <t>TOM</t>
  </si>
  <si>
    <t>KELMIS</t>
  </si>
  <si>
    <t>Palm</t>
  </si>
  <si>
    <t xml:space="preserve"> Jannis</t>
  </si>
  <si>
    <t>TV KONZEN</t>
  </si>
  <si>
    <t>Coban</t>
  </si>
  <si>
    <t xml:space="preserve"> Tayfun</t>
  </si>
  <si>
    <t>Box-Verein-Alsdorf 1955 e. V.</t>
  </si>
  <si>
    <t>Bär</t>
  </si>
  <si>
    <t xml:space="preserve"> Niklas</t>
  </si>
  <si>
    <t>Stefan</t>
  </si>
  <si>
    <t xml:space="preserve"> Marvin</t>
  </si>
  <si>
    <t>Machmudov</t>
  </si>
  <si>
    <t xml:space="preserve"> Islam</t>
  </si>
  <si>
    <t>Lukas</t>
  </si>
  <si>
    <t>Marvin</t>
  </si>
  <si>
    <t>TV Höfen</t>
  </si>
  <si>
    <t>Mertens</t>
  </si>
  <si>
    <t>Hallmanns</t>
  </si>
  <si>
    <t xml:space="preserve"> Simon</t>
  </si>
  <si>
    <t>2003</t>
  </si>
  <si>
    <t>TUS Schmidt</t>
  </si>
  <si>
    <t>Foerster</t>
  </si>
  <si>
    <t>Wilden</t>
  </si>
  <si>
    <t>Jonas</t>
  </si>
  <si>
    <t>SC koment Steckenborn</t>
  </si>
  <si>
    <t>Zinner</t>
  </si>
  <si>
    <t>Johannes</t>
  </si>
  <si>
    <t>Gruhn</t>
  </si>
  <si>
    <t xml:space="preserve"> Tim</t>
  </si>
  <si>
    <t>Bank</t>
  </si>
  <si>
    <t xml:space="preserve"> Fabian</t>
  </si>
  <si>
    <t>TuS Kreuzweingarten-Rheder</t>
  </si>
  <si>
    <t>Niebes</t>
  </si>
  <si>
    <t xml:space="preserve"> Hendrik</t>
  </si>
  <si>
    <t>Städtische Realschule Schleiden</t>
  </si>
  <si>
    <t>Bayrakdar</t>
  </si>
  <si>
    <t xml:space="preserve"> Stavros</t>
  </si>
  <si>
    <t>Mies</t>
  </si>
  <si>
    <t>Michaut</t>
  </si>
  <si>
    <t>Hörnchen</t>
  </si>
  <si>
    <t xml:space="preserve"> Torben</t>
  </si>
  <si>
    <t>Winkler</t>
  </si>
  <si>
    <t>GHS Hellenthal</t>
  </si>
  <si>
    <t>Wergen</t>
  </si>
  <si>
    <t xml:space="preserve"> Marius</t>
  </si>
  <si>
    <t>Laß</t>
  </si>
  <si>
    <t xml:space="preserve"> Jonas</t>
  </si>
  <si>
    <t>Energie Nordeifel</t>
  </si>
  <si>
    <t>Leuchtenberg</t>
  </si>
  <si>
    <t>Prenku</t>
  </si>
  <si>
    <t xml:space="preserve"> Leotrim</t>
  </si>
  <si>
    <t>Hoven</t>
  </si>
  <si>
    <t xml:space="preserve"> Sven</t>
  </si>
  <si>
    <t>Vilz</t>
  </si>
  <si>
    <t>Samuel</t>
  </si>
  <si>
    <t>SC Bütgenbach</t>
  </si>
  <si>
    <t>Kunze</t>
  </si>
  <si>
    <t>Jenniges</t>
  </si>
  <si>
    <t>Timon</t>
  </si>
  <si>
    <t>Markus</t>
  </si>
  <si>
    <t>Leon</t>
  </si>
  <si>
    <t>SC Bleialf</t>
  </si>
  <si>
    <t>Heinen</t>
  </si>
  <si>
    <t>Loic</t>
  </si>
  <si>
    <t>Daniel</t>
  </si>
  <si>
    <t>Chrisanth</t>
  </si>
  <si>
    <t>Grundschul-Kängurus Derichswei</t>
  </si>
  <si>
    <t>CAROLUS MAGNUS AACHEN</t>
  </si>
  <si>
    <t>Caspers</t>
  </si>
  <si>
    <t>Maximilian</t>
  </si>
  <si>
    <t>Cremer</t>
  </si>
  <si>
    <t>TV Arnoldsweiler 1883-06</t>
  </si>
  <si>
    <t>Sorokin</t>
  </si>
  <si>
    <t>Michael</t>
  </si>
  <si>
    <t>.</t>
  </si>
  <si>
    <t>Küster</t>
  </si>
  <si>
    <t>Jann</t>
  </si>
  <si>
    <t>Ritzefeld Gymnasium</t>
  </si>
  <si>
    <t>Mendez.Sturm</t>
  </si>
  <si>
    <t>Gabriel</t>
  </si>
  <si>
    <t>Ostlender</t>
  </si>
  <si>
    <t>Sebastian</t>
  </si>
  <si>
    <t>Evers</t>
  </si>
  <si>
    <t>Alex</t>
  </si>
  <si>
    <t>Eupen</t>
  </si>
  <si>
    <t>Haas</t>
  </si>
  <si>
    <t>Matthias</t>
  </si>
  <si>
    <t>SV Nordeifel</t>
  </si>
  <si>
    <t>Timme</t>
  </si>
  <si>
    <t>De Meyter, Simon</t>
  </si>
  <si>
    <t>?</t>
  </si>
  <si>
    <t>Prekazi, Leonis</t>
  </si>
  <si>
    <t>4a</t>
  </si>
  <si>
    <t>Ogrzey</t>
  </si>
  <si>
    <t>Gideon</t>
  </si>
  <si>
    <t>LG Stolberg</t>
  </si>
  <si>
    <t>Picard</t>
  </si>
  <si>
    <t>Marc</t>
  </si>
  <si>
    <t>Lombardu</t>
  </si>
  <si>
    <t>Hertha Walheim</t>
  </si>
  <si>
    <t>Tetzlaff</t>
  </si>
  <si>
    <t>Fabian</t>
  </si>
  <si>
    <t>Reichenberg</t>
  </si>
  <si>
    <t>Timo</t>
  </si>
  <si>
    <t>FC Inde Hahn</t>
  </si>
  <si>
    <t xml:space="preserve"> David</t>
  </si>
  <si>
    <t>Dürener Turnverein DTV</t>
  </si>
  <si>
    <t>Schmitz</t>
  </si>
  <si>
    <t xml:space="preserve"> Pascal</t>
  </si>
  <si>
    <t>TuS-Wesseling</t>
  </si>
  <si>
    <t>Sistermans</t>
  </si>
  <si>
    <t>SG Eich/Ko/Sim D-Junioren Jg.2003</t>
  </si>
  <si>
    <t>Hoss</t>
  </si>
  <si>
    <t xml:space="preserve"> Arne</t>
  </si>
  <si>
    <t>Amet</t>
  </si>
  <si>
    <t>SG Konz/Eich/Sim</t>
  </si>
  <si>
    <t>Katterbach</t>
  </si>
  <si>
    <t>Buchholz</t>
  </si>
  <si>
    <t xml:space="preserve"> Kai</t>
  </si>
  <si>
    <t>Gorrebeeck</t>
  </si>
  <si>
    <t xml:space="preserve"> Jimmy</t>
  </si>
  <si>
    <t>ZWAT</t>
  </si>
  <si>
    <t>Freisen</t>
  </si>
  <si>
    <t xml:space="preserve"> Luca</t>
  </si>
  <si>
    <t/>
  </si>
  <si>
    <t xml:space="preserve">SCHÜLLER </t>
  </si>
  <si>
    <t>Carlos</t>
  </si>
  <si>
    <t>DJK Löwe Hambach</t>
  </si>
  <si>
    <t xml:space="preserve">OHL </t>
  </si>
  <si>
    <t>Niederbreitenbach 34</t>
  </si>
  <si>
    <t xml:space="preserve">STRACK </t>
  </si>
  <si>
    <t>Benedikt</t>
  </si>
  <si>
    <t>Birkesdorfer TV</t>
  </si>
  <si>
    <t>D'HALENE</t>
  </si>
  <si>
    <t>Robbe</t>
  </si>
  <si>
    <t>ELSENBORN</t>
  </si>
  <si>
    <t>Schlösser</t>
  </si>
  <si>
    <t>ESG Handball C-Jugend</t>
  </si>
  <si>
    <t>Dickmeis</t>
  </si>
  <si>
    <t xml:space="preserve"> Nils</t>
  </si>
  <si>
    <t>SV Germania Dürwiß LA</t>
  </si>
  <si>
    <t>Heiß, Maximilian</t>
  </si>
  <si>
    <t>(Hürtgenwald)</t>
  </si>
  <si>
    <t>Ungermann, Sebastian</t>
  </si>
  <si>
    <t>Sisman</t>
  </si>
  <si>
    <t>Berkay</t>
  </si>
  <si>
    <t>Göttel</t>
  </si>
  <si>
    <t>Kilian</t>
  </si>
  <si>
    <t>TUS 1889 Buir e.V.</t>
  </si>
  <si>
    <t>Pohl</t>
  </si>
  <si>
    <t>Holz</t>
  </si>
  <si>
    <t>Adrian</t>
  </si>
  <si>
    <t>LT St. Josef, Düren</t>
  </si>
  <si>
    <t>SCHULTES</t>
  </si>
  <si>
    <t>ohne Verein</t>
  </si>
  <si>
    <t>Jennes</t>
  </si>
  <si>
    <t xml:space="preserve"> Max</t>
  </si>
  <si>
    <t>Bickschäfer</t>
  </si>
  <si>
    <t xml:space="preserve"> Benjamin</t>
  </si>
  <si>
    <t>Jerusalem</t>
  </si>
  <si>
    <t xml:space="preserve"> Jakob Fynn</t>
  </si>
  <si>
    <t>Weydener</t>
  </si>
  <si>
    <t xml:space="preserve"> Paul</t>
  </si>
  <si>
    <t>2002</t>
  </si>
  <si>
    <t>Dürener TV 1847</t>
  </si>
  <si>
    <t xml:space="preserve"> Malte</t>
  </si>
  <si>
    <t>Lambertz</t>
  </si>
  <si>
    <t xml:space="preserve"> Oliver</t>
  </si>
  <si>
    <t>Sekundarschule Jülich</t>
  </si>
  <si>
    <t>Kürbig</t>
  </si>
  <si>
    <t>Birngruber</t>
  </si>
  <si>
    <t xml:space="preserve"> Nick</t>
  </si>
  <si>
    <t xml:space="preserve"> Mika</t>
  </si>
  <si>
    <t>Coenen</t>
  </si>
  <si>
    <t xml:space="preserve"> Renco</t>
  </si>
  <si>
    <t>Hoensbroek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</si>
</sst>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</numFmts>
  <fonts count="53">
    <font>
      <sz val="10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name val="Segoe UI"/>
      <family val="2"/>
    </font>
    <font>
      <sz val="9"/>
      <name val="Arial"/>
      <family val="2"/>
    </font>
    <font>
      <u val="single"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Verdana"/>
      <family val="2"/>
    </font>
    <font>
      <sz val="8"/>
      <name val="Tahom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u val="single"/>
      <sz val="11"/>
      <color theme="10"/>
      <name val="Calibri"/>
      <family val="2"/>
    </font>
    <font>
      <sz val="10"/>
      <color rgb="FF000000"/>
      <name val="Verdana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33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63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textRotation="90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6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textRotation="180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 textRotation="180"/>
    </xf>
    <xf numFmtId="164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NumberFormat="1" applyFont="1" applyFill="1" applyBorder="1" applyAlignment="1">
      <alignment horizontal="center" vertical="center" textRotation="180"/>
    </xf>
    <xf numFmtId="0" fontId="6" fillId="0" borderId="10" xfId="0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textRotation="180"/>
    </xf>
    <xf numFmtId="0" fontId="0" fillId="0" borderId="10" xfId="0" applyBorder="1" applyAlignment="1" applyProtection="1">
      <alignment/>
      <protection locked="0"/>
    </xf>
    <xf numFmtId="0" fontId="50" fillId="33" borderId="10" xfId="48" applyFont="1" applyFill="1" applyBorder="1" applyAlignment="1" applyProtection="1">
      <alignment wrapText="1"/>
      <protection/>
    </xf>
    <xf numFmtId="0" fontId="0" fillId="33" borderId="10" xfId="0" applyFill="1" applyBorder="1" applyAlignment="1">
      <alignment wrapText="1"/>
    </xf>
    <xf numFmtId="0" fontId="8" fillId="0" borderId="10" xfId="0" applyFont="1" applyBorder="1" applyAlignment="1">
      <alignment/>
    </xf>
    <xf numFmtId="14" fontId="8" fillId="0" borderId="10" xfId="0" applyNumberFormat="1" applyFont="1" applyBorder="1" applyAlignment="1">
      <alignment/>
    </xf>
    <xf numFmtId="165" fontId="8" fillId="0" borderId="10" xfId="0" applyNumberFormat="1" applyFont="1" applyBorder="1" applyAlignment="1">
      <alignment/>
    </xf>
    <xf numFmtId="0" fontId="0" fillId="0" borderId="10" xfId="0" applyBorder="1" applyAlignment="1">
      <alignment horizontal="left" wrapText="1"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10" xfId="0" applyFont="1" applyBorder="1" applyAlignment="1">
      <alignment/>
    </xf>
    <xf numFmtId="0" fontId="51" fillId="0" borderId="10" xfId="0" applyFont="1" applyFill="1" applyBorder="1" applyAlignment="1">
      <alignment wrapText="1"/>
    </xf>
    <xf numFmtId="0" fontId="51" fillId="0" borderId="10" xfId="0" applyFont="1" applyFill="1" applyBorder="1" applyAlignment="1">
      <alignment horizontal="right" wrapText="1"/>
    </xf>
    <xf numFmtId="0" fontId="0" fillId="0" borderId="10" xfId="0" applyBorder="1" applyAlignment="1" quotePrefix="1">
      <alignment/>
    </xf>
    <xf numFmtId="0" fontId="0" fillId="0" borderId="10" xfId="0" applyFill="1" applyBorder="1" applyAlignment="1">
      <alignment horizontal="left" vertical="top"/>
    </xf>
    <xf numFmtId="0" fontId="11" fillId="0" borderId="10" xfId="0" applyNumberFormat="1" applyFont="1" applyFill="1" applyBorder="1" applyAlignment="1" applyProtection="1">
      <alignment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52" fillId="0" borderId="10" xfId="0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5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0" fillId="0" borderId="10" xfId="0" applyFill="1" applyBorder="1" applyAlignment="1">
      <alignment wrapText="1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9" fillId="0" borderId="10" xfId="0" applyFont="1" applyBorder="1" applyAlignment="1">
      <alignment/>
    </xf>
    <xf numFmtId="0" fontId="0" fillId="0" borderId="10" xfId="0" applyBorder="1" applyAlignment="1" quotePrefix="1">
      <alignment/>
    </xf>
    <xf numFmtId="0" fontId="8" fillId="0" borderId="10" xfId="0" applyFont="1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Fill="1" applyBorder="1" applyAlignment="1">
      <alignment vertical="top"/>
    </xf>
    <xf numFmtId="0" fontId="12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2" xfId="0" applyFont="1" applyBorder="1" applyAlignment="1">
      <alignment/>
    </xf>
  </cellXfs>
  <cellStyles count="52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rmal_1999 - Mädchen" xfId="50"/>
    <cellStyle name="Notiz" xfId="51"/>
    <cellStyle name="Percent" xfId="52"/>
    <cellStyle name="Schlecht" xfId="53"/>
    <cellStyle name="Standaard_Blad1" xfId="54"/>
    <cellStyle name="Standard 2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dxfs count="6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y2.raceresult.com/details/results.php?sl=6.32546.de.0.Ergebnislisten%7CZieleinlaufliste&amp;pp=267" TargetMode="External" /><Relationship Id="rId2" Type="http://schemas.openxmlformats.org/officeDocument/2006/relationships/hyperlink" Target="http://my2.raceresult.com/details/results.php?sl=6.32546.de.0.Ergebnislisten%7CZieleinlaufliste&amp;pp=577" TargetMode="External" /><Relationship Id="rId3" Type="http://schemas.openxmlformats.org/officeDocument/2006/relationships/hyperlink" Target="http://my2.raceresult.com/details/results.php?sl=6.32546.de.0.Ergebnislisten%7CZieleinlaufliste&amp;pp=202" TargetMode="External" /><Relationship Id="rId4" Type="http://schemas.openxmlformats.org/officeDocument/2006/relationships/hyperlink" Target="http://my2.raceresult.com/details/results.php?sl=6.32546.de.0.Ergebnislisten%7CZieleinlaufliste&amp;pp=159" TargetMode="External" /><Relationship Id="rId5" Type="http://schemas.openxmlformats.org/officeDocument/2006/relationships/hyperlink" Target="http://my2.raceresult.com/details/results.php?sl=6.32546.de.0.Ergebnislisten%7CZieleinlaufliste&amp;pp=107" TargetMode="External" /><Relationship Id="rId6" Type="http://schemas.openxmlformats.org/officeDocument/2006/relationships/hyperlink" Target="http://my2.raceresult.com/details/results.php?sl=6.32546.de.0.Ergebnislisten%7CZieleinlaufliste&amp;pp=134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V133"/>
  <sheetViews>
    <sheetView showGridLines="0" tabSelected="1" zoomScalePageLayoutView="0" workbookViewId="0" topLeftCell="A1">
      <pane xSplit="10" ySplit="2" topLeftCell="L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R7" sqref="AR7"/>
    </sheetView>
  </sheetViews>
  <sheetFormatPr defaultColWidth="11.421875" defaultRowHeight="12.75"/>
  <cols>
    <col min="1" max="1" width="4.28125" style="4" customWidth="1"/>
    <col min="2" max="3" width="4.28125" style="3" customWidth="1"/>
    <col min="4" max="4" width="4.7109375" style="3" customWidth="1"/>
    <col min="5" max="5" width="4.00390625" style="3" customWidth="1"/>
    <col min="6" max="6" width="7.8515625" style="3" bestFit="1" customWidth="1"/>
    <col min="7" max="7" width="11.421875" style="17" bestFit="1" customWidth="1"/>
    <col min="8" max="8" width="12.57421875" style="12" bestFit="1" customWidth="1"/>
    <col min="9" max="9" width="6.00390625" style="14" bestFit="1" customWidth="1"/>
    <col min="10" max="10" width="20.7109375" style="12" customWidth="1"/>
    <col min="11" max="26" width="3.00390625" style="12" bestFit="1" customWidth="1"/>
    <col min="27" max="27" width="3.28125" style="12" bestFit="1" customWidth="1"/>
    <col min="28" max="46" width="3.00390625" style="12" bestFit="1" customWidth="1"/>
    <col min="47" max="48" width="3.140625" style="12" customWidth="1"/>
    <col min="49" max="16384" width="11.421875" style="12" customWidth="1"/>
  </cols>
  <sheetData>
    <row r="1" spans="1:46" s="10" customFormat="1" ht="14.25">
      <c r="A1" s="61" t="s">
        <v>53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</row>
    <row r="2" spans="1:47" s="6" customFormat="1" ht="96" customHeight="1">
      <c r="A2" s="18" t="s">
        <v>8</v>
      </c>
      <c r="B2" s="19" t="s">
        <v>7</v>
      </c>
      <c r="C2" s="20" t="s">
        <v>6</v>
      </c>
      <c r="D2" s="20" t="s">
        <v>10</v>
      </c>
      <c r="E2" s="20" t="s">
        <v>5</v>
      </c>
      <c r="F2" s="21" t="s">
        <v>4</v>
      </c>
      <c r="G2" s="1" t="s">
        <v>3</v>
      </c>
      <c r="H2" s="22" t="s">
        <v>2</v>
      </c>
      <c r="I2" s="23" t="s">
        <v>1</v>
      </c>
      <c r="J2" s="22" t="s">
        <v>0</v>
      </c>
      <c r="K2" s="24" t="s">
        <v>16</v>
      </c>
      <c r="L2" s="24" t="s">
        <v>9</v>
      </c>
      <c r="M2" s="24" t="s">
        <v>17</v>
      </c>
      <c r="N2" s="24" t="s">
        <v>18</v>
      </c>
      <c r="O2" s="24" t="s">
        <v>15</v>
      </c>
      <c r="P2" s="24" t="s">
        <v>19</v>
      </c>
      <c r="Q2" s="24" t="s">
        <v>20</v>
      </c>
      <c r="R2" s="15" t="s">
        <v>12</v>
      </c>
      <c r="S2" s="24" t="s">
        <v>11</v>
      </c>
      <c r="T2" s="24" t="s">
        <v>22</v>
      </c>
      <c r="U2" s="24" t="s">
        <v>42</v>
      </c>
      <c r="V2" s="24" t="s">
        <v>21</v>
      </c>
      <c r="W2" s="24" t="s">
        <v>13</v>
      </c>
      <c r="X2" s="24" t="s">
        <v>24</v>
      </c>
      <c r="Y2" s="24" t="s">
        <v>23</v>
      </c>
      <c r="Z2" s="24" t="s">
        <v>43</v>
      </c>
      <c r="AA2" s="24" t="s">
        <v>44</v>
      </c>
      <c r="AB2" s="24" t="s">
        <v>25</v>
      </c>
      <c r="AC2" s="24" t="s">
        <v>26</v>
      </c>
      <c r="AD2" s="24" t="s">
        <v>14</v>
      </c>
      <c r="AE2" s="24" t="s">
        <v>27</v>
      </c>
      <c r="AF2" s="24" t="s">
        <v>28</v>
      </c>
      <c r="AG2" s="24" t="s">
        <v>29</v>
      </c>
      <c r="AH2" s="24" t="s">
        <v>30</v>
      </c>
      <c r="AI2" s="24" t="s">
        <v>45</v>
      </c>
      <c r="AJ2" s="24" t="s">
        <v>31</v>
      </c>
      <c r="AK2" s="24" t="s">
        <v>32</v>
      </c>
      <c r="AL2" s="24" t="s">
        <v>33</v>
      </c>
      <c r="AM2" s="24" t="s">
        <v>34</v>
      </c>
      <c r="AN2" s="24" t="s">
        <v>35</v>
      </c>
      <c r="AO2" s="24" t="s">
        <v>46</v>
      </c>
      <c r="AP2" s="24" t="s">
        <v>36</v>
      </c>
      <c r="AQ2" s="24" t="s">
        <v>47</v>
      </c>
      <c r="AR2" s="24" t="s">
        <v>37</v>
      </c>
      <c r="AS2" s="24" t="s">
        <v>38</v>
      </c>
      <c r="AT2" s="24" t="s">
        <v>39</v>
      </c>
      <c r="AU2" s="24"/>
    </row>
    <row r="3" spans="1:47" s="6" customFormat="1" ht="13.5" customHeight="1">
      <c r="A3" s="2">
        <v>1</v>
      </c>
      <c r="B3" s="5">
        <f aca="true" t="shared" si="0" ref="B3:B9">SUM(K3:AV3)</f>
        <v>1299</v>
      </c>
      <c r="C3" s="5">
        <f>COUNT(K3:AV3)</f>
        <v>27</v>
      </c>
      <c r="D3" s="5">
        <f aca="true" t="shared" si="1" ref="D3:D9">IF(COUNT(K3:AV3)&gt;0,LARGE(K3:AV3,1),0)+IF(COUNT(K3:AV3)&gt;1,LARGE(K3:AV3,2),0)+IF(COUNT(K3:AV3)&gt;2,LARGE(K3:AV3,3),0)+IF(COUNT(K3:AV3)&gt;3,LARGE(K3:AV3,4),0)+IF(COUNT(K3:AV3)&gt;4,LARGE(K3:AV3,5),0)+IF(COUNT(K3:AV3)&gt;5,LARGE(K3:AV3,6),0)+IF(COUNT(K3:AV3)&gt;6,LARGE(K3:AV3,7),0)</f>
        <v>350</v>
      </c>
      <c r="E3" s="5">
        <f aca="true" t="shared" si="2" ref="E3:E9">IF(COUNT(K3:AT3)&lt;11,IF(COUNT(K3:AT3)&gt;6,(COUNT(K3:AT3)-7),0)*20,80)</f>
        <v>80</v>
      </c>
      <c r="F3" s="16">
        <f aca="true" t="shared" si="3" ref="F3:F9">D3+E3</f>
        <v>430</v>
      </c>
      <c r="G3" s="52" t="s">
        <v>63</v>
      </c>
      <c r="H3" s="13" t="s">
        <v>64</v>
      </c>
      <c r="I3" s="25">
        <v>2002</v>
      </c>
      <c r="J3" s="25" t="s">
        <v>65</v>
      </c>
      <c r="K3" s="1">
        <v>45</v>
      </c>
      <c r="L3" s="1">
        <v>47</v>
      </c>
      <c r="M3" s="1">
        <v>49</v>
      </c>
      <c r="N3" s="1"/>
      <c r="O3" s="1">
        <v>40</v>
      </c>
      <c r="P3" s="1">
        <v>47</v>
      </c>
      <c r="Q3" s="1">
        <v>48</v>
      </c>
      <c r="R3" s="1">
        <v>50</v>
      </c>
      <c r="S3" s="1"/>
      <c r="T3" s="1">
        <v>50</v>
      </c>
      <c r="U3" s="1">
        <v>49</v>
      </c>
      <c r="V3" s="1"/>
      <c r="W3" s="1">
        <v>49</v>
      </c>
      <c r="X3" s="1">
        <v>47</v>
      </c>
      <c r="Y3" s="1"/>
      <c r="Z3" s="1">
        <v>50</v>
      </c>
      <c r="AA3" s="6">
        <v>43</v>
      </c>
      <c r="AB3" s="2">
        <v>49</v>
      </c>
      <c r="AC3" s="1"/>
      <c r="AD3" s="2">
        <v>50</v>
      </c>
      <c r="AE3" s="2">
        <v>50</v>
      </c>
      <c r="AF3" s="2">
        <v>46</v>
      </c>
      <c r="AG3" s="1">
        <v>49</v>
      </c>
      <c r="AH3" s="1">
        <v>50</v>
      </c>
      <c r="AI3" s="1">
        <v>48</v>
      </c>
      <c r="AJ3" s="1">
        <v>50</v>
      </c>
      <c r="AK3" s="1">
        <v>50</v>
      </c>
      <c r="AL3" s="1">
        <v>50</v>
      </c>
      <c r="AM3" s="1"/>
      <c r="AN3" s="1"/>
      <c r="AO3" s="1"/>
      <c r="AP3" s="1"/>
      <c r="AQ3" s="1">
        <v>50</v>
      </c>
      <c r="AR3" s="1">
        <v>45</v>
      </c>
      <c r="AS3" s="1">
        <v>49</v>
      </c>
      <c r="AT3" s="1">
        <v>49</v>
      </c>
      <c r="AU3" s="5"/>
    </row>
    <row r="4" spans="1:47" s="6" customFormat="1" ht="13.5" customHeight="1">
      <c r="A4" s="2">
        <v>2</v>
      </c>
      <c r="B4" s="5">
        <f t="shared" si="0"/>
        <v>1101</v>
      </c>
      <c r="C4" s="5">
        <f aca="true" t="shared" si="4" ref="C4:C9">COUNT(K4:AT4)</f>
        <v>23</v>
      </c>
      <c r="D4" s="5">
        <f t="shared" si="1"/>
        <v>349</v>
      </c>
      <c r="E4" s="5">
        <f t="shared" si="2"/>
        <v>80</v>
      </c>
      <c r="F4" s="16">
        <f t="shared" si="3"/>
        <v>429</v>
      </c>
      <c r="G4" s="53" t="s">
        <v>41</v>
      </c>
      <c r="H4" s="31" t="s">
        <v>159</v>
      </c>
      <c r="I4" s="31">
        <v>2003</v>
      </c>
      <c r="J4" s="31" t="s">
        <v>25</v>
      </c>
      <c r="K4" s="11"/>
      <c r="L4" s="1">
        <v>44</v>
      </c>
      <c r="M4" s="11"/>
      <c r="N4" s="11"/>
      <c r="O4" s="11"/>
      <c r="P4" s="11"/>
      <c r="Q4" s="1">
        <v>47</v>
      </c>
      <c r="R4" s="11"/>
      <c r="S4" s="11">
        <v>50</v>
      </c>
      <c r="T4" s="11">
        <v>46</v>
      </c>
      <c r="U4" s="11">
        <v>46</v>
      </c>
      <c r="V4" s="11"/>
      <c r="W4" s="11">
        <v>47</v>
      </c>
      <c r="X4" s="11">
        <v>48</v>
      </c>
      <c r="Y4" s="11">
        <v>50</v>
      </c>
      <c r="Z4" s="11">
        <v>48</v>
      </c>
      <c r="AA4" s="11">
        <v>48</v>
      </c>
      <c r="AB4" s="8">
        <v>50</v>
      </c>
      <c r="AC4" s="11"/>
      <c r="AD4" s="11"/>
      <c r="AE4" s="8">
        <v>50</v>
      </c>
      <c r="AF4" s="8">
        <v>43</v>
      </c>
      <c r="AG4" s="11">
        <v>46</v>
      </c>
      <c r="AH4" s="11">
        <v>49</v>
      </c>
      <c r="AI4" s="11">
        <v>47</v>
      </c>
      <c r="AJ4" s="8">
        <v>50</v>
      </c>
      <c r="AK4" s="11">
        <v>49</v>
      </c>
      <c r="AL4" s="11">
        <v>49</v>
      </c>
      <c r="AM4" s="11">
        <v>49</v>
      </c>
      <c r="AN4" s="8">
        <v>50</v>
      </c>
      <c r="AO4" s="11"/>
      <c r="AP4" s="11"/>
      <c r="AQ4" s="11">
        <v>49</v>
      </c>
      <c r="AR4" s="11"/>
      <c r="AS4" s="11">
        <v>46</v>
      </c>
      <c r="AT4" s="11"/>
      <c r="AU4" s="5"/>
    </row>
    <row r="5" spans="1:48" s="6" customFormat="1" ht="13.5" customHeight="1">
      <c r="A5" s="2">
        <v>3</v>
      </c>
      <c r="B5" s="5">
        <f t="shared" si="0"/>
        <v>524</v>
      </c>
      <c r="C5" s="5">
        <f t="shared" si="4"/>
        <v>11</v>
      </c>
      <c r="D5" s="5">
        <f t="shared" si="1"/>
        <v>342</v>
      </c>
      <c r="E5" s="5">
        <f t="shared" si="2"/>
        <v>80</v>
      </c>
      <c r="F5" s="16">
        <f t="shared" si="3"/>
        <v>422</v>
      </c>
      <c r="G5" s="53" t="s">
        <v>40</v>
      </c>
      <c r="H5" s="13" t="s">
        <v>84</v>
      </c>
      <c r="I5" s="13">
        <v>2003</v>
      </c>
      <c r="J5" s="13" t="s">
        <v>50</v>
      </c>
      <c r="K5" s="2">
        <v>49</v>
      </c>
      <c r="L5" s="12">
        <v>49</v>
      </c>
      <c r="M5" s="12"/>
      <c r="N5" s="12"/>
      <c r="O5" s="12"/>
      <c r="P5" s="12">
        <v>49</v>
      </c>
      <c r="Q5" s="12">
        <v>49</v>
      </c>
      <c r="R5" s="12"/>
      <c r="S5" s="12"/>
      <c r="T5" s="12"/>
      <c r="U5" s="3">
        <v>50</v>
      </c>
      <c r="V5" s="12"/>
      <c r="W5" s="12">
        <v>48</v>
      </c>
      <c r="X5" s="12"/>
      <c r="Y5" s="12"/>
      <c r="Z5" s="12"/>
      <c r="AA5" s="12"/>
      <c r="AB5" s="3"/>
      <c r="AC5" s="12">
        <v>46</v>
      </c>
      <c r="AD5" s="12"/>
      <c r="AE5" s="12"/>
      <c r="AF5" s="3">
        <v>45</v>
      </c>
      <c r="AG5" s="12"/>
      <c r="AH5" s="12"/>
      <c r="AI5" s="12">
        <v>46</v>
      </c>
      <c r="AJ5" s="12"/>
      <c r="AK5" s="12"/>
      <c r="AL5" s="12"/>
      <c r="AM5" s="12"/>
      <c r="AN5" s="12"/>
      <c r="AO5" s="12"/>
      <c r="AP5" s="12"/>
      <c r="AQ5" s="12"/>
      <c r="AR5" s="12">
        <v>45</v>
      </c>
      <c r="AS5" s="12"/>
      <c r="AT5" s="3">
        <v>48</v>
      </c>
      <c r="AU5" s="5"/>
      <c r="AV5" s="5"/>
    </row>
    <row r="6" spans="1:48" s="6" customFormat="1" ht="13.5" customHeight="1">
      <c r="A6" s="2">
        <v>4</v>
      </c>
      <c r="B6" s="5">
        <f t="shared" si="0"/>
        <v>772</v>
      </c>
      <c r="C6" s="5">
        <f t="shared" si="4"/>
        <v>17</v>
      </c>
      <c r="D6" s="5">
        <f t="shared" si="1"/>
        <v>334</v>
      </c>
      <c r="E6" s="5">
        <f t="shared" si="2"/>
        <v>80</v>
      </c>
      <c r="F6" s="16">
        <f t="shared" si="3"/>
        <v>414</v>
      </c>
      <c r="G6" s="53" t="s">
        <v>162</v>
      </c>
      <c r="H6" s="31" t="s">
        <v>112</v>
      </c>
      <c r="I6" s="31">
        <v>2003</v>
      </c>
      <c r="J6" s="48" t="s">
        <v>149</v>
      </c>
      <c r="K6" s="11"/>
      <c r="L6" s="11"/>
      <c r="M6" s="11"/>
      <c r="N6" s="11"/>
      <c r="O6" s="11"/>
      <c r="P6" s="11"/>
      <c r="Q6" s="1">
        <v>45</v>
      </c>
      <c r="R6" s="11">
        <v>47</v>
      </c>
      <c r="S6" s="11"/>
      <c r="T6" s="11"/>
      <c r="U6" s="11">
        <v>43</v>
      </c>
      <c r="V6" s="11"/>
      <c r="W6" s="11">
        <v>45</v>
      </c>
      <c r="X6" s="11">
        <v>43</v>
      </c>
      <c r="Y6" s="11">
        <v>49</v>
      </c>
      <c r="Z6" s="11"/>
      <c r="AA6" s="11">
        <v>42</v>
      </c>
      <c r="AB6" s="8">
        <v>45</v>
      </c>
      <c r="AC6" s="11">
        <v>44</v>
      </c>
      <c r="AD6" s="8">
        <v>49</v>
      </c>
      <c r="AE6" s="8">
        <v>47</v>
      </c>
      <c r="AF6" s="11"/>
      <c r="AG6" s="11"/>
      <c r="AH6" s="11"/>
      <c r="AI6" s="11">
        <v>43</v>
      </c>
      <c r="AJ6" s="11"/>
      <c r="AK6" s="11"/>
      <c r="AL6" s="11">
        <v>48</v>
      </c>
      <c r="AM6" s="11">
        <v>46</v>
      </c>
      <c r="AN6" s="8">
        <v>48</v>
      </c>
      <c r="AO6" s="11"/>
      <c r="AP6" s="11"/>
      <c r="AQ6" s="11"/>
      <c r="AR6" s="11">
        <v>45</v>
      </c>
      <c r="AS6" s="11">
        <v>43</v>
      </c>
      <c r="AT6" s="11"/>
      <c r="AU6" s="17"/>
      <c r="AV6" s="12"/>
    </row>
    <row r="7" spans="1:48" s="6" customFormat="1" ht="13.5" customHeight="1">
      <c r="A7" s="2">
        <v>5</v>
      </c>
      <c r="B7" s="5">
        <f t="shared" si="0"/>
        <v>465</v>
      </c>
      <c r="C7" s="5">
        <f t="shared" si="4"/>
        <v>10</v>
      </c>
      <c r="D7" s="5">
        <f t="shared" si="1"/>
        <v>333</v>
      </c>
      <c r="E7" s="5">
        <f t="shared" si="2"/>
        <v>60</v>
      </c>
      <c r="F7" s="16">
        <f t="shared" si="3"/>
        <v>393</v>
      </c>
      <c r="G7" s="54" t="s">
        <v>167</v>
      </c>
      <c r="H7" s="34" t="s">
        <v>160</v>
      </c>
      <c r="I7" s="35">
        <v>2003</v>
      </c>
      <c r="J7" s="34" t="s">
        <v>161</v>
      </c>
      <c r="K7" s="11"/>
      <c r="L7" s="12"/>
      <c r="M7" s="12"/>
      <c r="N7" s="12"/>
      <c r="O7" s="12"/>
      <c r="P7" s="12"/>
      <c r="Q7" s="12">
        <v>46</v>
      </c>
      <c r="R7" s="12">
        <v>49</v>
      </c>
      <c r="S7" s="12"/>
      <c r="T7" s="12">
        <v>49</v>
      </c>
      <c r="U7" s="12"/>
      <c r="V7" s="12"/>
      <c r="W7" s="12">
        <v>46</v>
      </c>
      <c r="X7" s="12">
        <v>46</v>
      </c>
      <c r="Y7" s="12"/>
      <c r="Z7" s="12">
        <v>49</v>
      </c>
      <c r="AA7" s="12"/>
      <c r="AB7" s="12"/>
      <c r="AC7" s="12">
        <v>47</v>
      </c>
      <c r="AD7" s="12">
        <v>47</v>
      </c>
      <c r="AE7" s="12"/>
      <c r="AF7" s="3">
        <v>42</v>
      </c>
      <c r="AG7" s="12"/>
      <c r="AH7" s="12"/>
      <c r="AI7" s="12">
        <v>44</v>
      </c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7"/>
      <c r="AV7" s="12"/>
    </row>
    <row r="8" spans="1:48" s="6" customFormat="1" ht="13.5" customHeight="1">
      <c r="A8" s="2">
        <v>6</v>
      </c>
      <c r="B8" s="5">
        <f t="shared" si="0"/>
        <v>396</v>
      </c>
      <c r="C8" s="5">
        <f t="shared" si="4"/>
        <v>8</v>
      </c>
      <c r="D8" s="5">
        <f t="shared" si="1"/>
        <v>349</v>
      </c>
      <c r="E8" s="5">
        <f t="shared" si="2"/>
        <v>20</v>
      </c>
      <c r="F8" s="16">
        <f t="shared" si="3"/>
        <v>369</v>
      </c>
      <c r="G8" s="27" t="s">
        <v>147</v>
      </c>
      <c r="H8" s="27" t="s">
        <v>148</v>
      </c>
      <c r="I8" s="27">
        <v>2002</v>
      </c>
      <c r="J8" s="27" t="s">
        <v>149</v>
      </c>
      <c r="K8" s="1"/>
      <c r="L8" s="1"/>
      <c r="M8" s="1"/>
      <c r="N8" s="1"/>
      <c r="O8" s="11">
        <v>47</v>
      </c>
      <c r="P8" s="1">
        <v>50</v>
      </c>
      <c r="Q8" s="1"/>
      <c r="R8" s="2">
        <v>50</v>
      </c>
      <c r="S8" s="1"/>
      <c r="T8" s="1"/>
      <c r="U8" s="1"/>
      <c r="V8" s="1"/>
      <c r="W8" s="1">
        <v>50</v>
      </c>
      <c r="X8" s="1"/>
      <c r="Y8" s="1"/>
      <c r="Z8" s="2">
        <v>50</v>
      </c>
      <c r="AA8" s="5">
        <v>49</v>
      </c>
      <c r="AB8" s="1"/>
      <c r="AC8" s="1">
        <v>50</v>
      </c>
      <c r="AD8" s="1"/>
      <c r="AE8" s="1"/>
      <c r="AF8" s="1"/>
      <c r="AG8" s="1"/>
      <c r="AH8" s="1"/>
      <c r="AI8" s="49">
        <v>50</v>
      </c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7"/>
      <c r="AV8" s="12"/>
    </row>
    <row r="9" spans="1:47" s="6" customFormat="1" ht="13.5" customHeight="1">
      <c r="A9" s="2">
        <v>7</v>
      </c>
      <c r="B9" s="5">
        <f t="shared" si="0"/>
        <v>333</v>
      </c>
      <c r="C9" s="5">
        <f t="shared" si="4"/>
        <v>7</v>
      </c>
      <c r="D9" s="5">
        <f t="shared" si="1"/>
        <v>333</v>
      </c>
      <c r="E9" s="5">
        <f t="shared" si="2"/>
        <v>0</v>
      </c>
      <c r="F9" s="16">
        <f t="shared" si="3"/>
        <v>333</v>
      </c>
      <c r="G9" s="53" t="s">
        <v>202</v>
      </c>
      <c r="H9" s="13" t="s">
        <v>82</v>
      </c>
      <c r="I9" s="36">
        <v>2002</v>
      </c>
      <c r="J9" s="13" t="s">
        <v>213</v>
      </c>
      <c r="K9" s="12"/>
      <c r="L9" s="12"/>
      <c r="M9" s="12"/>
      <c r="N9" s="12"/>
      <c r="O9" s="12"/>
      <c r="P9" s="12"/>
      <c r="Q9" s="12"/>
      <c r="R9" s="12"/>
      <c r="S9" s="12"/>
      <c r="T9" s="12">
        <v>48</v>
      </c>
      <c r="U9" s="12"/>
      <c r="V9" s="12"/>
      <c r="W9" s="12"/>
      <c r="X9" s="12">
        <v>45</v>
      </c>
      <c r="Y9" s="3">
        <v>49</v>
      </c>
      <c r="Z9" s="12"/>
      <c r="AA9" s="12"/>
      <c r="AB9" s="3">
        <v>47</v>
      </c>
      <c r="AC9" s="12"/>
      <c r="AD9" s="12"/>
      <c r="AE9" s="12"/>
      <c r="AF9" s="12"/>
      <c r="AG9" s="12"/>
      <c r="AH9" s="12">
        <v>48</v>
      </c>
      <c r="AI9" s="12"/>
      <c r="AJ9" s="12"/>
      <c r="AK9" s="12">
        <v>48</v>
      </c>
      <c r="AL9" s="12"/>
      <c r="AM9" s="12"/>
      <c r="AN9" s="12"/>
      <c r="AO9" s="12"/>
      <c r="AP9" s="12"/>
      <c r="AQ9" s="12"/>
      <c r="AR9" s="12"/>
      <c r="AS9" s="12"/>
      <c r="AT9" s="12">
        <v>48</v>
      </c>
      <c r="AU9" s="5"/>
    </row>
    <row r="10" spans="1:47" s="6" customFormat="1" ht="13.5" customHeight="1">
      <c r="A10" s="2"/>
      <c r="B10" s="5"/>
      <c r="C10" s="5"/>
      <c r="D10" s="5"/>
      <c r="E10" s="5"/>
      <c r="F10" s="16"/>
      <c r="G10" s="53"/>
      <c r="H10" s="13"/>
      <c r="I10" s="36"/>
      <c r="J10" s="13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3"/>
      <c r="Z10" s="12"/>
      <c r="AA10" s="12"/>
      <c r="AB10" s="3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5"/>
    </row>
    <row r="11" spans="1:47" s="6" customFormat="1" ht="13.5" customHeight="1">
      <c r="A11" s="2"/>
      <c r="B11" s="5"/>
      <c r="C11" s="5"/>
      <c r="D11" s="5"/>
      <c r="E11" s="5"/>
      <c r="F11" s="16"/>
      <c r="G11" s="53"/>
      <c r="H11" s="13"/>
      <c r="I11" s="36"/>
      <c r="J11" s="13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"/>
      <c r="Z11" s="12"/>
      <c r="AA11" s="12"/>
      <c r="AB11" s="3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5"/>
    </row>
    <row r="12" spans="1:47" s="6" customFormat="1" ht="13.5" customHeight="1">
      <c r="A12" s="2"/>
      <c r="B12" s="5"/>
      <c r="C12" s="5"/>
      <c r="D12" s="5"/>
      <c r="E12" s="5"/>
      <c r="F12" s="16"/>
      <c r="G12" s="53"/>
      <c r="H12" s="13"/>
      <c r="I12" s="36"/>
      <c r="J12" s="13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3"/>
      <c r="Z12" s="12"/>
      <c r="AA12" s="12"/>
      <c r="AB12" s="3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5"/>
    </row>
    <row r="13" spans="1:47" s="6" customFormat="1" ht="13.5" customHeight="1">
      <c r="A13" s="2"/>
      <c r="B13" s="5">
        <f aca="true" t="shared" si="5" ref="B13:B44">SUM(K13:AV13)</f>
        <v>298</v>
      </c>
      <c r="C13" s="5">
        <f aca="true" t="shared" si="6" ref="C13:C44">COUNT(K13:AT13)</f>
        <v>6</v>
      </c>
      <c r="D13" s="5">
        <f aca="true" t="shared" si="7" ref="D13:D44">IF(COUNT(K13:AV13)&gt;0,LARGE(K13:AV13,1),0)+IF(COUNT(K13:AV13)&gt;1,LARGE(K13:AV13,2),0)+IF(COUNT(K13:AV13)&gt;2,LARGE(K13:AV13,3),0)+IF(COUNT(K13:AV13)&gt;3,LARGE(K13:AV13,4),0)+IF(COUNT(K13:AV13)&gt;4,LARGE(K13:AV13,5),0)+IF(COUNT(K13:AV13)&gt;5,LARGE(K13:AV13,6),0)+IF(COUNT(K13:AV13)&gt;6,LARGE(K13:AV13,7),0)</f>
        <v>298</v>
      </c>
      <c r="E13" s="5">
        <f aca="true" t="shared" si="8" ref="E13:E44">IF(COUNT(K13:AT13)&lt;11,IF(COUNT(K13:AT13)&gt;6,(COUNT(K13:AT13)-7),0)*20,80)</f>
        <v>0</v>
      </c>
      <c r="F13" s="16">
        <f>D13+E18</f>
        <v>298</v>
      </c>
      <c r="G13" s="55" t="s">
        <v>115</v>
      </c>
      <c r="H13" s="40" t="s">
        <v>251</v>
      </c>
      <c r="I13" s="13">
        <v>2002</v>
      </c>
      <c r="J13" s="40" t="s">
        <v>252</v>
      </c>
      <c r="K13" s="11"/>
      <c r="L13" s="12"/>
      <c r="M13" s="12"/>
      <c r="N13" s="12"/>
      <c r="O13" s="1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>
        <v>49</v>
      </c>
      <c r="AD13" s="12">
        <v>50</v>
      </c>
      <c r="AE13" s="12"/>
      <c r="AF13" s="12"/>
      <c r="AG13" s="12"/>
      <c r="AH13" s="12"/>
      <c r="AI13" s="12">
        <v>50</v>
      </c>
      <c r="AJ13" s="12"/>
      <c r="AK13" s="12"/>
      <c r="AL13" s="12"/>
      <c r="AM13" s="12">
        <v>50</v>
      </c>
      <c r="AN13" s="12">
        <v>50</v>
      </c>
      <c r="AO13" s="12"/>
      <c r="AP13" s="12"/>
      <c r="AQ13" s="12"/>
      <c r="AR13" s="12"/>
      <c r="AS13" s="12"/>
      <c r="AT13" s="3">
        <v>49</v>
      </c>
      <c r="AU13" s="5"/>
    </row>
    <row r="14" spans="1:48" s="6" customFormat="1" ht="13.5" customHeight="1">
      <c r="A14" s="2"/>
      <c r="B14" s="5">
        <f t="shared" si="5"/>
        <v>193</v>
      </c>
      <c r="C14" s="5">
        <f t="shared" si="6"/>
        <v>4</v>
      </c>
      <c r="D14" s="5">
        <f t="shared" si="7"/>
        <v>193</v>
      </c>
      <c r="E14" s="5">
        <f t="shared" si="8"/>
        <v>0</v>
      </c>
      <c r="F14" s="16">
        <f>D14+E14</f>
        <v>193</v>
      </c>
      <c r="G14" s="52" t="s">
        <v>79</v>
      </c>
      <c r="H14" s="13" t="s">
        <v>80</v>
      </c>
      <c r="I14" s="25">
        <v>2003</v>
      </c>
      <c r="J14" s="25" t="s">
        <v>56</v>
      </c>
      <c r="K14" s="1"/>
      <c r="L14" s="1"/>
      <c r="M14" s="1">
        <v>50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>
        <v>48</v>
      </c>
      <c r="AH14" s="1"/>
      <c r="AI14" s="1"/>
      <c r="AJ14" s="1">
        <v>49</v>
      </c>
      <c r="AK14" s="1"/>
      <c r="AL14" s="1"/>
      <c r="AM14" s="1"/>
      <c r="AN14" s="1"/>
      <c r="AO14" s="1"/>
      <c r="AP14" s="1"/>
      <c r="AQ14" s="1"/>
      <c r="AR14" s="1"/>
      <c r="AS14" s="1"/>
      <c r="AT14" s="1">
        <v>46</v>
      </c>
      <c r="AU14" s="17"/>
      <c r="AV14" s="12"/>
    </row>
    <row r="15" spans="1:47" s="6" customFormat="1" ht="13.5" customHeight="1">
      <c r="A15" s="2"/>
      <c r="B15" s="5">
        <f t="shared" si="5"/>
        <v>190</v>
      </c>
      <c r="C15" s="5">
        <f t="shared" si="6"/>
        <v>4</v>
      </c>
      <c r="D15" s="5">
        <f t="shared" si="7"/>
        <v>190</v>
      </c>
      <c r="E15" s="5">
        <f t="shared" si="8"/>
        <v>0</v>
      </c>
      <c r="F15" s="16">
        <f>D15+E20</f>
        <v>190</v>
      </c>
      <c r="G15" s="55" t="s">
        <v>268</v>
      </c>
      <c r="H15" s="40" t="s">
        <v>269</v>
      </c>
      <c r="I15" s="13">
        <v>2003</v>
      </c>
      <c r="J15" s="40" t="s">
        <v>270</v>
      </c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3"/>
      <c r="AC15" s="3"/>
      <c r="AD15" s="12">
        <v>46</v>
      </c>
      <c r="AE15" s="12"/>
      <c r="AF15" s="12"/>
      <c r="AG15" s="12"/>
      <c r="AH15" s="12"/>
      <c r="AI15" s="12"/>
      <c r="AJ15" s="12"/>
      <c r="AK15" s="12">
        <v>47</v>
      </c>
      <c r="AL15" s="12"/>
      <c r="AM15" s="12">
        <v>48</v>
      </c>
      <c r="AN15" s="3">
        <v>49</v>
      </c>
      <c r="AO15" s="12"/>
      <c r="AP15" s="12"/>
      <c r="AQ15" s="12"/>
      <c r="AR15" s="12"/>
      <c r="AS15" s="12"/>
      <c r="AT15" s="12"/>
      <c r="AU15" s="5"/>
    </row>
    <row r="16" spans="1:48" s="6" customFormat="1" ht="13.5" customHeight="1">
      <c r="A16" s="2"/>
      <c r="B16" s="5">
        <f t="shared" si="5"/>
        <v>147</v>
      </c>
      <c r="C16" s="5">
        <f t="shared" si="6"/>
        <v>3</v>
      </c>
      <c r="D16" s="5">
        <f t="shared" si="7"/>
        <v>147</v>
      </c>
      <c r="E16" s="5">
        <f t="shared" si="8"/>
        <v>0</v>
      </c>
      <c r="F16" s="16">
        <f aca="true" t="shared" si="9" ref="F16:F25">D16+E16</f>
        <v>147</v>
      </c>
      <c r="G16" s="53" t="s">
        <v>199</v>
      </c>
      <c r="H16" s="13" t="s">
        <v>200</v>
      </c>
      <c r="I16" s="13">
        <v>2003</v>
      </c>
      <c r="J16" s="13" t="s">
        <v>201</v>
      </c>
      <c r="K16" s="12"/>
      <c r="L16" s="1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>
        <v>50</v>
      </c>
      <c r="Y16" s="12"/>
      <c r="Z16" s="12"/>
      <c r="AA16" s="12"/>
      <c r="AB16" s="12"/>
      <c r="AC16" s="12">
        <v>48</v>
      </c>
      <c r="AD16" s="12"/>
      <c r="AE16" s="12"/>
      <c r="AF16" s="3">
        <v>49</v>
      </c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</row>
    <row r="17" spans="1:48" s="6" customFormat="1" ht="13.5" customHeight="1">
      <c r="A17" s="2"/>
      <c r="B17" s="5">
        <f t="shared" si="5"/>
        <v>146</v>
      </c>
      <c r="C17" s="5">
        <f t="shared" si="6"/>
        <v>3</v>
      </c>
      <c r="D17" s="5">
        <f t="shared" si="7"/>
        <v>146</v>
      </c>
      <c r="E17" s="5">
        <f t="shared" si="8"/>
        <v>0</v>
      </c>
      <c r="F17" s="16">
        <f t="shared" si="9"/>
        <v>146</v>
      </c>
      <c r="G17" s="27" t="s">
        <v>51</v>
      </c>
      <c r="H17" s="27" t="s">
        <v>62</v>
      </c>
      <c r="I17" s="27">
        <v>2002</v>
      </c>
      <c r="J17" s="27"/>
      <c r="K17" s="11"/>
      <c r="L17" s="1">
        <v>48</v>
      </c>
      <c r="M17" s="11"/>
      <c r="N17" s="11"/>
      <c r="O17" s="11"/>
      <c r="P17" s="1">
        <v>48</v>
      </c>
      <c r="Q17" s="11">
        <v>50</v>
      </c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</row>
    <row r="18" spans="1:46" s="6" customFormat="1" ht="13.5" customHeight="1">
      <c r="A18" s="2"/>
      <c r="B18" s="5">
        <f t="shared" si="5"/>
        <v>144</v>
      </c>
      <c r="C18" s="5">
        <f t="shared" si="6"/>
        <v>3</v>
      </c>
      <c r="D18" s="5">
        <f t="shared" si="7"/>
        <v>144</v>
      </c>
      <c r="E18" s="5">
        <f t="shared" si="8"/>
        <v>0</v>
      </c>
      <c r="F18" s="16">
        <f t="shared" si="9"/>
        <v>144</v>
      </c>
      <c r="G18" s="52" t="s">
        <v>54</v>
      </c>
      <c r="H18" s="13" t="s">
        <v>55</v>
      </c>
      <c r="I18" s="25">
        <v>2002</v>
      </c>
      <c r="J18" s="25" t="s">
        <v>56</v>
      </c>
      <c r="K18" s="1"/>
      <c r="L18" s="12"/>
      <c r="M18" s="3">
        <v>50</v>
      </c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>
        <v>47</v>
      </c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>
        <v>47</v>
      </c>
    </row>
    <row r="19" spans="1:48" s="6" customFormat="1" ht="13.5" customHeight="1">
      <c r="A19" s="2"/>
      <c r="B19" s="5">
        <f t="shared" si="5"/>
        <v>143</v>
      </c>
      <c r="C19" s="5">
        <f t="shared" si="6"/>
        <v>3</v>
      </c>
      <c r="D19" s="5">
        <f t="shared" si="7"/>
        <v>143</v>
      </c>
      <c r="E19" s="5">
        <f t="shared" si="8"/>
        <v>0</v>
      </c>
      <c r="F19" s="16">
        <f t="shared" si="9"/>
        <v>143</v>
      </c>
      <c r="G19" s="56" t="s">
        <v>136</v>
      </c>
      <c r="H19" s="28" t="s">
        <v>137</v>
      </c>
      <c r="I19" s="29">
        <v>37257</v>
      </c>
      <c r="J19" s="30" t="s">
        <v>13</v>
      </c>
      <c r="K19" s="1"/>
      <c r="L19" s="2"/>
      <c r="M19" s="1"/>
      <c r="N19" s="1"/>
      <c r="O19" s="11">
        <v>45</v>
      </c>
      <c r="P19" s="1"/>
      <c r="Q19" s="1"/>
      <c r="R19" s="2">
        <v>49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49">
        <v>49</v>
      </c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1"/>
      <c r="AV19" s="11"/>
    </row>
    <row r="20" spans="1:48" s="6" customFormat="1" ht="13.5" customHeight="1">
      <c r="A20" s="2"/>
      <c r="B20" s="5">
        <f t="shared" si="5"/>
        <v>140</v>
      </c>
      <c r="C20" s="5">
        <f t="shared" si="6"/>
        <v>3</v>
      </c>
      <c r="D20" s="5">
        <f t="shared" si="7"/>
        <v>140</v>
      </c>
      <c r="E20" s="5">
        <f t="shared" si="8"/>
        <v>0</v>
      </c>
      <c r="F20" s="16">
        <f t="shared" si="9"/>
        <v>140</v>
      </c>
      <c r="G20" s="53" t="s">
        <v>208</v>
      </c>
      <c r="H20" s="13" t="s">
        <v>209</v>
      </c>
      <c r="I20" s="13">
        <v>2002</v>
      </c>
      <c r="J20" s="13" t="s">
        <v>201</v>
      </c>
      <c r="K20" s="11"/>
      <c r="L20" s="12"/>
      <c r="M20" s="12"/>
      <c r="N20" s="12"/>
      <c r="O20" s="12">
        <v>46</v>
      </c>
      <c r="P20" s="12"/>
      <c r="Q20" s="12"/>
      <c r="R20" s="12"/>
      <c r="S20" s="12"/>
      <c r="T20" s="1"/>
      <c r="U20" s="8"/>
      <c r="V20" s="12"/>
      <c r="W20" s="12"/>
      <c r="X20" s="3">
        <v>50</v>
      </c>
      <c r="Y20" s="12"/>
      <c r="Z20" s="12"/>
      <c r="AA20" s="12"/>
      <c r="AB20" s="12"/>
      <c r="AC20" s="12"/>
      <c r="AD20" s="12"/>
      <c r="AE20" s="12"/>
      <c r="AF20" s="3">
        <v>44</v>
      </c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1"/>
      <c r="AV20" s="11"/>
    </row>
    <row r="21" spans="1:48" s="6" customFormat="1" ht="13.5" customHeight="1">
      <c r="A21" s="2"/>
      <c r="B21" s="5">
        <f t="shared" si="5"/>
        <v>139</v>
      </c>
      <c r="C21" s="5">
        <f t="shared" si="6"/>
        <v>3</v>
      </c>
      <c r="D21" s="5">
        <f t="shared" si="7"/>
        <v>139</v>
      </c>
      <c r="E21" s="5">
        <f t="shared" si="8"/>
        <v>0</v>
      </c>
      <c r="F21" s="16">
        <f t="shared" si="9"/>
        <v>139</v>
      </c>
      <c r="G21" s="56" t="s">
        <v>142</v>
      </c>
      <c r="H21" s="28" t="s">
        <v>143</v>
      </c>
      <c r="I21" s="29">
        <v>37622</v>
      </c>
      <c r="J21" s="30"/>
      <c r="K21" s="12"/>
      <c r="L21" s="12"/>
      <c r="M21" s="12"/>
      <c r="N21" s="12"/>
      <c r="O21" s="1">
        <v>42</v>
      </c>
      <c r="P21" s="12"/>
      <c r="Q21" s="12"/>
      <c r="R21" s="12"/>
      <c r="S21" s="12"/>
      <c r="T21" s="12"/>
      <c r="U21" s="12"/>
      <c r="V21" s="12"/>
      <c r="W21" s="12"/>
      <c r="X21" s="12">
        <v>49</v>
      </c>
      <c r="Y21" s="12"/>
      <c r="Z21" s="12"/>
      <c r="AA21" s="12"/>
      <c r="AB21" s="12"/>
      <c r="AC21" s="12"/>
      <c r="AD21" s="12"/>
      <c r="AE21" s="12"/>
      <c r="AF21" s="3">
        <v>48</v>
      </c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</row>
    <row r="22" spans="1:48" s="6" customFormat="1" ht="13.5" customHeight="1">
      <c r="A22" s="2"/>
      <c r="B22" s="5">
        <f t="shared" si="5"/>
        <v>134</v>
      </c>
      <c r="C22" s="5">
        <f t="shared" si="6"/>
        <v>3</v>
      </c>
      <c r="D22" s="5">
        <f t="shared" si="7"/>
        <v>134</v>
      </c>
      <c r="E22" s="5">
        <f t="shared" si="8"/>
        <v>0</v>
      </c>
      <c r="F22" s="16">
        <f t="shared" si="9"/>
        <v>134</v>
      </c>
      <c r="G22" s="27" t="s">
        <v>72</v>
      </c>
      <c r="H22" s="27" t="s">
        <v>73</v>
      </c>
      <c r="I22" s="27">
        <v>2003</v>
      </c>
      <c r="J22" s="27" t="s">
        <v>48</v>
      </c>
      <c r="K22" s="12"/>
      <c r="L22" s="1">
        <v>43</v>
      </c>
      <c r="M22" s="12"/>
      <c r="N22" s="12"/>
      <c r="O22" s="12"/>
      <c r="P22" s="1">
        <v>46</v>
      </c>
      <c r="Q22" s="12"/>
      <c r="R22" s="12"/>
      <c r="S22" s="12"/>
      <c r="T22" s="12">
        <v>45</v>
      </c>
      <c r="U22" s="12"/>
      <c r="V22" s="12"/>
      <c r="W22" s="12"/>
      <c r="X22" s="12"/>
      <c r="Y22" s="12"/>
      <c r="Z22" s="12"/>
      <c r="AA22" s="3"/>
      <c r="AB22" s="12"/>
      <c r="AC22" s="3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</row>
    <row r="23" spans="1:48" s="6" customFormat="1" ht="13.5" customHeight="1">
      <c r="A23" s="2"/>
      <c r="B23" s="5">
        <f t="shared" si="5"/>
        <v>100</v>
      </c>
      <c r="C23" s="5">
        <f t="shared" si="6"/>
        <v>2</v>
      </c>
      <c r="D23" s="5">
        <f t="shared" si="7"/>
        <v>100</v>
      </c>
      <c r="E23" s="5">
        <f t="shared" si="8"/>
        <v>0</v>
      </c>
      <c r="F23" s="16">
        <f t="shared" si="9"/>
        <v>100</v>
      </c>
      <c r="G23" s="53" t="s">
        <v>94</v>
      </c>
      <c r="H23" s="13" t="s">
        <v>95</v>
      </c>
      <c r="I23" s="13">
        <v>2003</v>
      </c>
      <c r="J23" s="13" t="s">
        <v>96</v>
      </c>
      <c r="K23" s="1">
        <v>50</v>
      </c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>
        <v>50</v>
      </c>
      <c r="AU23" s="11"/>
      <c r="AV23" s="11"/>
    </row>
    <row r="24" spans="1:48" s="6" customFormat="1" ht="13.5" customHeight="1">
      <c r="A24" s="2"/>
      <c r="B24" s="5">
        <f t="shared" si="5"/>
        <v>100</v>
      </c>
      <c r="C24" s="5">
        <f t="shared" si="6"/>
        <v>2</v>
      </c>
      <c r="D24" s="5">
        <f t="shared" si="7"/>
        <v>100</v>
      </c>
      <c r="E24" s="5">
        <f t="shared" si="8"/>
        <v>0</v>
      </c>
      <c r="F24" s="16">
        <f t="shared" si="9"/>
        <v>100</v>
      </c>
      <c r="G24" s="26" t="s">
        <v>60</v>
      </c>
      <c r="H24" s="13" t="s">
        <v>61</v>
      </c>
      <c r="I24" s="27">
        <v>2002</v>
      </c>
      <c r="J24" s="27" t="s">
        <v>9</v>
      </c>
      <c r="K24" s="12"/>
      <c r="L24" s="12">
        <v>50</v>
      </c>
      <c r="M24" s="12"/>
      <c r="N24" s="12"/>
      <c r="O24" s="12"/>
      <c r="P24" s="12"/>
      <c r="Q24" s="12"/>
      <c r="R24" s="12"/>
      <c r="S24" s="12"/>
      <c r="T24" s="12"/>
      <c r="U24" s="8"/>
      <c r="V24" s="12"/>
      <c r="W24" s="12"/>
      <c r="X24" s="12"/>
      <c r="Y24" s="3"/>
      <c r="Z24" s="12"/>
      <c r="AA24" s="12"/>
      <c r="AB24" s="12"/>
      <c r="AC24" s="12"/>
      <c r="AD24" s="12"/>
      <c r="AE24" s="12"/>
      <c r="AF24" s="12"/>
      <c r="AG24" s="12">
        <v>50</v>
      </c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</row>
    <row r="25" spans="1:46" s="6" customFormat="1" ht="13.5" customHeight="1">
      <c r="A25" s="2"/>
      <c r="B25" s="5">
        <f t="shared" si="5"/>
        <v>98</v>
      </c>
      <c r="C25" s="5">
        <f t="shared" si="6"/>
        <v>2</v>
      </c>
      <c r="D25" s="5">
        <f t="shared" si="7"/>
        <v>98</v>
      </c>
      <c r="E25" s="5">
        <f t="shared" si="8"/>
        <v>0</v>
      </c>
      <c r="F25" s="16">
        <f t="shared" si="9"/>
        <v>98</v>
      </c>
      <c r="G25" s="56" t="s">
        <v>134</v>
      </c>
      <c r="H25" s="28" t="s">
        <v>135</v>
      </c>
      <c r="I25" s="29">
        <v>37257</v>
      </c>
      <c r="J25" s="30" t="s">
        <v>133</v>
      </c>
      <c r="K25" s="1"/>
      <c r="L25" s="1"/>
      <c r="M25" s="1"/>
      <c r="N25" s="1"/>
      <c r="O25" s="1">
        <v>48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">
        <v>50</v>
      </c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8" s="6" customFormat="1" ht="13.5" customHeight="1">
      <c r="A26" s="2"/>
      <c r="B26" s="5">
        <f t="shared" si="5"/>
        <v>97</v>
      </c>
      <c r="C26" s="5">
        <f t="shared" si="6"/>
        <v>2</v>
      </c>
      <c r="D26" s="5">
        <f t="shared" si="7"/>
        <v>97</v>
      </c>
      <c r="E26" s="5">
        <f t="shared" si="8"/>
        <v>0</v>
      </c>
      <c r="F26" s="16">
        <f>D26+E31</f>
        <v>97</v>
      </c>
      <c r="G26" s="55" t="s">
        <v>265</v>
      </c>
      <c r="H26" s="40" t="s">
        <v>266</v>
      </c>
      <c r="I26" s="13">
        <v>2002</v>
      </c>
      <c r="J26" s="40" t="s">
        <v>267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3"/>
      <c r="AC26" s="12"/>
      <c r="AD26" s="12">
        <v>48</v>
      </c>
      <c r="AE26" s="12">
        <v>49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1"/>
      <c r="AV26" s="11"/>
    </row>
    <row r="27" spans="1:48" s="6" customFormat="1" ht="13.5" customHeight="1">
      <c r="A27" s="2"/>
      <c r="B27" s="5">
        <f t="shared" si="5"/>
        <v>93</v>
      </c>
      <c r="C27" s="5">
        <f t="shared" si="6"/>
        <v>2</v>
      </c>
      <c r="D27" s="5">
        <f t="shared" si="7"/>
        <v>93</v>
      </c>
      <c r="E27" s="5">
        <f t="shared" si="8"/>
        <v>0</v>
      </c>
      <c r="F27" s="16">
        <f>D27+E27</f>
        <v>93</v>
      </c>
      <c r="G27" s="53" t="s">
        <v>216</v>
      </c>
      <c r="H27" s="13" t="s">
        <v>119</v>
      </c>
      <c r="I27" s="36">
        <v>2003</v>
      </c>
      <c r="J27" s="13" t="s">
        <v>217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3">
        <v>47</v>
      </c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>
        <v>46</v>
      </c>
      <c r="AO27" s="12"/>
      <c r="AP27" s="12"/>
      <c r="AQ27" s="12"/>
      <c r="AR27" s="12"/>
      <c r="AS27" s="12"/>
      <c r="AT27" s="12"/>
      <c r="AU27" s="12"/>
      <c r="AV27" s="12"/>
    </row>
    <row r="28" spans="1:48" s="6" customFormat="1" ht="13.5" customHeight="1">
      <c r="A28" s="2"/>
      <c r="B28" s="5">
        <f t="shared" si="5"/>
        <v>92</v>
      </c>
      <c r="C28" s="5">
        <f t="shared" si="6"/>
        <v>2</v>
      </c>
      <c r="D28" s="5">
        <f t="shared" si="7"/>
        <v>92</v>
      </c>
      <c r="E28" s="5">
        <f t="shared" si="8"/>
        <v>0</v>
      </c>
      <c r="F28" s="16">
        <f>D28+E33</f>
        <v>92</v>
      </c>
      <c r="G28" s="55" t="s">
        <v>253</v>
      </c>
      <c r="H28" s="40" t="s">
        <v>254</v>
      </c>
      <c r="I28" s="13">
        <v>2003</v>
      </c>
      <c r="J28" s="40" t="s">
        <v>255</v>
      </c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>
        <v>45</v>
      </c>
      <c r="AD28" s="12"/>
      <c r="AE28" s="12"/>
      <c r="AF28" s="12"/>
      <c r="AG28" s="12"/>
      <c r="AH28" s="12"/>
      <c r="AI28" s="12"/>
      <c r="AJ28" s="12"/>
      <c r="AK28" s="12"/>
      <c r="AL28" s="12"/>
      <c r="AM28" s="12">
        <v>47</v>
      </c>
      <c r="AN28" s="12"/>
      <c r="AO28" s="12"/>
      <c r="AP28" s="12"/>
      <c r="AQ28" s="12"/>
      <c r="AR28" s="12"/>
      <c r="AS28" s="12"/>
      <c r="AT28" s="12"/>
      <c r="AU28" s="11"/>
      <c r="AV28" s="11"/>
    </row>
    <row r="29" spans="1:33" s="11" customFormat="1" ht="13.5" customHeight="1">
      <c r="A29" s="2"/>
      <c r="B29" s="5">
        <f t="shared" si="5"/>
        <v>87</v>
      </c>
      <c r="C29" s="5">
        <f t="shared" si="6"/>
        <v>2</v>
      </c>
      <c r="D29" s="5">
        <f t="shared" si="7"/>
        <v>87</v>
      </c>
      <c r="E29" s="5">
        <f t="shared" si="8"/>
        <v>0</v>
      </c>
      <c r="F29" s="16">
        <f aca="true" t="shared" si="10" ref="F29:F50">D29+E29</f>
        <v>87</v>
      </c>
      <c r="G29" s="27" t="s">
        <v>153</v>
      </c>
      <c r="H29" s="27" t="s">
        <v>154</v>
      </c>
      <c r="I29" s="27">
        <v>2003</v>
      </c>
      <c r="J29" s="27"/>
      <c r="K29" s="1"/>
      <c r="P29" s="1">
        <v>44</v>
      </c>
      <c r="T29" s="8"/>
      <c r="AG29" s="11">
        <v>43</v>
      </c>
    </row>
    <row r="30" spans="1:48" s="11" customFormat="1" ht="13.5" customHeight="1">
      <c r="A30" s="2"/>
      <c r="B30" s="5">
        <f t="shared" si="5"/>
        <v>50</v>
      </c>
      <c r="C30" s="5">
        <f t="shared" si="6"/>
        <v>1</v>
      </c>
      <c r="D30" s="5">
        <f t="shared" si="7"/>
        <v>50</v>
      </c>
      <c r="E30" s="5">
        <f t="shared" si="8"/>
        <v>0</v>
      </c>
      <c r="F30" s="16">
        <f t="shared" si="10"/>
        <v>50</v>
      </c>
      <c r="G30" s="57" t="s">
        <v>175</v>
      </c>
      <c r="H30" s="31" t="s">
        <v>176</v>
      </c>
      <c r="I30" s="31">
        <v>2002</v>
      </c>
      <c r="J30" s="31" t="s">
        <v>177</v>
      </c>
      <c r="K30" s="1"/>
      <c r="L30" s="1"/>
      <c r="M30" s="1"/>
      <c r="N30" s="1"/>
      <c r="O30" s="1"/>
      <c r="P30" s="1"/>
      <c r="Q30" s="1"/>
      <c r="R30" s="8"/>
      <c r="S30" s="1"/>
      <c r="T30" s="1"/>
      <c r="U30" s="1">
        <v>50</v>
      </c>
      <c r="V30" s="1"/>
      <c r="W30" s="1"/>
      <c r="X30" s="1"/>
      <c r="Y30" s="1"/>
      <c r="Z30" s="1"/>
      <c r="AA30" s="6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2"/>
      <c r="AV30" s="12"/>
    </row>
    <row r="31" spans="1:48" s="11" customFormat="1" ht="13.5" customHeight="1">
      <c r="A31" s="2"/>
      <c r="B31" s="5">
        <f t="shared" si="5"/>
        <v>50</v>
      </c>
      <c r="C31" s="5">
        <f t="shared" si="6"/>
        <v>1</v>
      </c>
      <c r="D31" s="5">
        <f t="shared" si="7"/>
        <v>50</v>
      </c>
      <c r="E31" s="5">
        <f t="shared" si="8"/>
        <v>0</v>
      </c>
      <c r="F31" s="16">
        <f t="shared" si="10"/>
        <v>50</v>
      </c>
      <c r="G31" s="53" t="s">
        <v>211</v>
      </c>
      <c r="H31" s="13" t="s">
        <v>206</v>
      </c>
      <c r="I31" s="36">
        <v>2003</v>
      </c>
      <c r="J31" s="13" t="s">
        <v>212</v>
      </c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3">
        <v>50</v>
      </c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</row>
    <row r="32" spans="1:48" s="11" customFormat="1" ht="13.5" customHeight="1">
      <c r="A32" s="2"/>
      <c r="B32" s="5">
        <f t="shared" si="5"/>
        <v>50</v>
      </c>
      <c r="C32" s="5">
        <f t="shared" si="6"/>
        <v>1</v>
      </c>
      <c r="D32" s="5">
        <f t="shared" si="7"/>
        <v>50</v>
      </c>
      <c r="E32" s="5">
        <f t="shared" si="8"/>
        <v>0</v>
      </c>
      <c r="F32" s="16">
        <f t="shared" si="10"/>
        <v>50</v>
      </c>
      <c r="G32" s="57" t="s">
        <v>228</v>
      </c>
      <c r="H32" s="31" t="s">
        <v>229</v>
      </c>
      <c r="I32" s="31">
        <v>2003</v>
      </c>
      <c r="J32" s="31" t="s">
        <v>230</v>
      </c>
      <c r="K32" s="12"/>
      <c r="L32" s="1"/>
      <c r="M32" s="12"/>
      <c r="N32" s="12"/>
      <c r="O32" s="12"/>
      <c r="P32" s="12"/>
      <c r="Q32" s="12"/>
      <c r="R32" s="12"/>
      <c r="S32" s="12"/>
      <c r="T32" s="12"/>
      <c r="U32" s="1"/>
      <c r="V32" s="12"/>
      <c r="W32" s="12"/>
      <c r="X32" s="1"/>
      <c r="Y32" s="12"/>
      <c r="Z32" s="12"/>
      <c r="AA32" s="12"/>
      <c r="AB32" s="37">
        <v>50</v>
      </c>
      <c r="AC32" s="3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</row>
    <row r="33" spans="1:21" s="11" customFormat="1" ht="13.5" customHeight="1">
      <c r="A33" s="2"/>
      <c r="B33" s="5">
        <f t="shared" si="5"/>
        <v>50</v>
      </c>
      <c r="C33" s="5">
        <f t="shared" si="6"/>
        <v>1</v>
      </c>
      <c r="D33" s="5">
        <f t="shared" si="7"/>
        <v>50</v>
      </c>
      <c r="E33" s="5">
        <f t="shared" si="8"/>
        <v>0</v>
      </c>
      <c r="F33" s="16">
        <f t="shared" si="10"/>
        <v>50</v>
      </c>
      <c r="G33" s="57" t="s">
        <v>173</v>
      </c>
      <c r="H33" s="31" t="s">
        <v>174</v>
      </c>
      <c r="I33" s="31">
        <v>2002</v>
      </c>
      <c r="J33" s="31"/>
      <c r="L33" s="1"/>
      <c r="R33" s="8"/>
      <c r="U33" s="8">
        <v>50</v>
      </c>
    </row>
    <row r="34" spans="1:48" s="11" customFormat="1" ht="13.5" customHeight="1">
      <c r="A34" s="2"/>
      <c r="B34" s="5">
        <f t="shared" si="5"/>
        <v>50</v>
      </c>
      <c r="C34" s="5">
        <f t="shared" si="6"/>
        <v>1</v>
      </c>
      <c r="D34" s="5">
        <f t="shared" si="7"/>
        <v>50</v>
      </c>
      <c r="E34" s="5">
        <f t="shared" si="8"/>
        <v>0</v>
      </c>
      <c r="F34" s="16">
        <f t="shared" si="10"/>
        <v>50</v>
      </c>
      <c r="G34" s="56" t="s">
        <v>128</v>
      </c>
      <c r="H34" s="28" t="s">
        <v>129</v>
      </c>
      <c r="I34" s="29">
        <v>37257</v>
      </c>
      <c r="J34" s="30" t="s">
        <v>130</v>
      </c>
      <c r="K34" s="1"/>
      <c r="L34" s="1"/>
      <c r="M34" s="1"/>
      <c r="N34" s="1"/>
      <c r="O34" s="1">
        <v>50</v>
      </c>
      <c r="P34" s="1"/>
      <c r="Q34" s="1"/>
      <c r="R34" s="1"/>
      <c r="S34" s="1"/>
      <c r="T34" s="1"/>
      <c r="U34" s="1"/>
      <c r="V34" s="1"/>
      <c r="W34" s="1"/>
      <c r="X34" s="1"/>
      <c r="Y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6"/>
    </row>
    <row r="35" spans="1:48" s="11" customFormat="1" ht="13.5" customHeight="1">
      <c r="A35" s="2"/>
      <c r="B35" s="5">
        <f t="shared" si="5"/>
        <v>50</v>
      </c>
      <c r="C35" s="5">
        <f t="shared" si="6"/>
        <v>1</v>
      </c>
      <c r="D35" s="5">
        <f t="shared" si="7"/>
        <v>50</v>
      </c>
      <c r="E35" s="5">
        <f t="shared" si="8"/>
        <v>0</v>
      </c>
      <c r="F35" s="16">
        <f t="shared" si="10"/>
        <v>50</v>
      </c>
      <c r="G35" s="53" t="s">
        <v>239</v>
      </c>
      <c r="H35" s="31" t="s">
        <v>240</v>
      </c>
      <c r="I35" s="31">
        <v>2003</v>
      </c>
      <c r="J35" s="31" t="s">
        <v>241</v>
      </c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8"/>
      <c r="Y35" s="12"/>
      <c r="Z35" s="12"/>
      <c r="AA35" s="12">
        <v>50</v>
      </c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</row>
    <row r="36" spans="1:12" s="11" customFormat="1" ht="13.5" customHeight="1">
      <c r="A36" s="2"/>
      <c r="B36" s="5">
        <f t="shared" si="5"/>
        <v>50</v>
      </c>
      <c r="C36" s="5">
        <f t="shared" si="6"/>
        <v>1</v>
      </c>
      <c r="D36" s="5">
        <f t="shared" si="7"/>
        <v>50</v>
      </c>
      <c r="E36" s="5">
        <f t="shared" si="8"/>
        <v>0</v>
      </c>
      <c r="F36" s="16">
        <f t="shared" si="10"/>
        <v>50</v>
      </c>
      <c r="G36" s="53" t="s">
        <v>81</v>
      </c>
      <c r="H36" s="13" t="s">
        <v>82</v>
      </c>
      <c r="I36" s="13">
        <v>2002</v>
      </c>
      <c r="J36" s="13" t="s">
        <v>83</v>
      </c>
      <c r="K36" s="8">
        <v>50</v>
      </c>
      <c r="L36" s="1"/>
    </row>
    <row r="37" spans="1:46" s="11" customFormat="1" ht="13.5" customHeight="1">
      <c r="A37" s="3"/>
      <c r="B37" s="5">
        <f t="shared" si="5"/>
        <v>50</v>
      </c>
      <c r="C37" s="5">
        <f t="shared" si="6"/>
        <v>1</v>
      </c>
      <c r="D37" s="5">
        <f t="shared" si="7"/>
        <v>50</v>
      </c>
      <c r="E37" s="5">
        <f t="shared" si="8"/>
        <v>0</v>
      </c>
      <c r="F37" s="16">
        <f t="shared" si="10"/>
        <v>50</v>
      </c>
      <c r="G37" s="55" t="s">
        <v>307</v>
      </c>
      <c r="H37" s="13" t="s">
        <v>308</v>
      </c>
      <c r="I37" s="40" t="s">
        <v>309</v>
      </c>
      <c r="J37" s="40" t="s">
        <v>270</v>
      </c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3"/>
      <c r="AO37" s="12"/>
      <c r="AP37" s="12"/>
      <c r="AQ37" s="12"/>
      <c r="AR37" s="12"/>
      <c r="AS37" s="12"/>
      <c r="AT37" s="3">
        <v>50</v>
      </c>
    </row>
    <row r="38" spans="1:48" s="11" customFormat="1" ht="13.5" customHeight="1">
      <c r="A38" s="2"/>
      <c r="B38" s="5">
        <f t="shared" si="5"/>
        <v>50</v>
      </c>
      <c r="C38" s="5">
        <f t="shared" si="6"/>
        <v>1</v>
      </c>
      <c r="D38" s="5">
        <f t="shared" si="7"/>
        <v>50</v>
      </c>
      <c r="E38" s="5">
        <f t="shared" si="8"/>
        <v>0</v>
      </c>
      <c r="F38" s="16">
        <f t="shared" si="10"/>
        <v>50</v>
      </c>
      <c r="G38" s="53" t="s">
        <v>171</v>
      </c>
      <c r="H38" s="13" t="s">
        <v>172</v>
      </c>
      <c r="I38" s="13">
        <v>2002</v>
      </c>
      <c r="J38" s="13"/>
      <c r="L38" s="1"/>
      <c r="T38" s="8">
        <v>50</v>
      </c>
      <c r="U38" s="8"/>
      <c r="AU38" s="6"/>
      <c r="AV38" s="6"/>
    </row>
    <row r="39" spans="1:48" s="11" customFormat="1" ht="13.5" customHeight="1">
      <c r="A39" s="2"/>
      <c r="B39" s="5">
        <f t="shared" si="5"/>
        <v>49</v>
      </c>
      <c r="C39" s="5">
        <f t="shared" si="6"/>
        <v>1</v>
      </c>
      <c r="D39" s="5">
        <f t="shared" si="7"/>
        <v>49</v>
      </c>
      <c r="E39" s="5">
        <f t="shared" si="8"/>
        <v>0</v>
      </c>
      <c r="F39" s="16">
        <f t="shared" si="10"/>
        <v>49</v>
      </c>
      <c r="G39" s="56" t="s">
        <v>131</v>
      </c>
      <c r="H39" s="28" t="s">
        <v>132</v>
      </c>
      <c r="I39" s="29">
        <v>37257</v>
      </c>
      <c r="J39" s="30" t="s">
        <v>133</v>
      </c>
      <c r="K39" s="12"/>
      <c r="O39" s="11">
        <v>49</v>
      </c>
      <c r="T39" s="8"/>
      <c r="AU39" s="12"/>
      <c r="AV39" s="12"/>
    </row>
    <row r="40" spans="1:48" s="11" customFormat="1" ht="13.5" customHeight="1">
      <c r="A40" s="2"/>
      <c r="B40" s="5">
        <f t="shared" si="5"/>
        <v>49</v>
      </c>
      <c r="C40" s="5">
        <f t="shared" si="6"/>
        <v>1</v>
      </c>
      <c r="D40" s="5">
        <f t="shared" si="7"/>
        <v>49</v>
      </c>
      <c r="E40" s="5">
        <f t="shared" si="8"/>
        <v>0</v>
      </c>
      <c r="F40" s="16">
        <f t="shared" si="10"/>
        <v>49</v>
      </c>
      <c r="G40" s="55" t="s">
        <v>210</v>
      </c>
      <c r="H40" s="40" t="s">
        <v>232</v>
      </c>
      <c r="I40" s="13">
        <v>2003</v>
      </c>
      <c r="J40" s="40" t="s">
        <v>294</v>
      </c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N40" s="12">
        <v>49</v>
      </c>
      <c r="AO40" s="12"/>
      <c r="AP40" s="12"/>
      <c r="AQ40" s="12"/>
      <c r="AR40" s="12"/>
      <c r="AS40" s="12"/>
      <c r="AT40" s="12"/>
      <c r="AU40" s="12"/>
      <c r="AV40" s="12"/>
    </row>
    <row r="41" spans="1:12" s="11" customFormat="1" ht="13.5" customHeight="1">
      <c r="A41" s="2"/>
      <c r="B41" s="5">
        <f t="shared" si="5"/>
        <v>49</v>
      </c>
      <c r="C41" s="5">
        <f t="shared" si="6"/>
        <v>1</v>
      </c>
      <c r="D41" s="5">
        <f t="shared" si="7"/>
        <v>49</v>
      </c>
      <c r="E41" s="5">
        <f t="shared" si="8"/>
        <v>0</v>
      </c>
      <c r="F41" s="16">
        <f t="shared" si="10"/>
        <v>49</v>
      </c>
      <c r="G41" s="53" t="s">
        <v>97</v>
      </c>
      <c r="H41" s="13" t="s">
        <v>98</v>
      </c>
      <c r="I41" s="13">
        <v>2003</v>
      </c>
      <c r="J41" s="13" t="s">
        <v>49</v>
      </c>
      <c r="K41" s="12">
        <v>49</v>
      </c>
      <c r="L41" s="1"/>
    </row>
    <row r="42" spans="1:46" s="11" customFormat="1" ht="13.5" customHeight="1">
      <c r="A42" s="2"/>
      <c r="B42" s="5">
        <f t="shared" si="5"/>
        <v>49</v>
      </c>
      <c r="C42" s="5">
        <f t="shared" si="6"/>
        <v>1</v>
      </c>
      <c r="D42" s="5">
        <f t="shared" si="7"/>
        <v>49</v>
      </c>
      <c r="E42" s="5">
        <f t="shared" si="8"/>
        <v>0</v>
      </c>
      <c r="F42" s="16">
        <f t="shared" si="10"/>
        <v>49</v>
      </c>
      <c r="G42" s="57" t="s">
        <v>185</v>
      </c>
      <c r="H42" s="31" t="s">
        <v>186</v>
      </c>
      <c r="I42" s="31">
        <v>2003</v>
      </c>
      <c r="J42" s="31"/>
      <c r="L42" s="12"/>
      <c r="M42" s="12"/>
      <c r="N42" s="12"/>
      <c r="O42" s="12"/>
      <c r="P42" s="12"/>
      <c r="Q42" s="12"/>
      <c r="R42" s="12"/>
      <c r="S42" s="12"/>
      <c r="T42" s="1"/>
      <c r="U42" s="3">
        <v>49</v>
      </c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</row>
    <row r="43" spans="1:46" s="11" customFormat="1" ht="13.5" customHeight="1">
      <c r="A43" s="2"/>
      <c r="B43" s="5">
        <f t="shared" si="5"/>
        <v>49</v>
      </c>
      <c r="C43" s="5">
        <f t="shared" si="6"/>
        <v>1</v>
      </c>
      <c r="D43" s="5">
        <f t="shared" si="7"/>
        <v>49</v>
      </c>
      <c r="E43" s="5">
        <f t="shared" si="8"/>
        <v>0</v>
      </c>
      <c r="F43" s="16">
        <f t="shared" si="10"/>
        <v>49</v>
      </c>
      <c r="G43" s="52" t="s">
        <v>57</v>
      </c>
      <c r="H43" s="13" t="s">
        <v>58</v>
      </c>
      <c r="I43" s="25">
        <v>2003</v>
      </c>
      <c r="J43" s="25" t="s">
        <v>59</v>
      </c>
      <c r="K43" s="1"/>
      <c r="L43" s="2"/>
      <c r="M43" s="2">
        <v>49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8" s="11" customFormat="1" ht="13.5" customHeight="1">
      <c r="A44" s="2"/>
      <c r="B44" s="5">
        <f t="shared" si="5"/>
        <v>49</v>
      </c>
      <c r="C44" s="5">
        <f t="shared" si="6"/>
        <v>1</v>
      </c>
      <c r="D44" s="5">
        <f t="shared" si="7"/>
        <v>49</v>
      </c>
      <c r="E44" s="5">
        <f t="shared" si="8"/>
        <v>0</v>
      </c>
      <c r="F44" s="16">
        <f t="shared" si="10"/>
        <v>49</v>
      </c>
      <c r="G44" s="55" t="s">
        <v>290</v>
      </c>
      <c r="H44" s="40" t="s">
        <v>291</v>
      </c>
      <c r="I44" s="13">
        <v>2003</v>
      </c>
      <c r="J44" s="40" t="s">
        <v>270</v>
      </c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>
        <v>49</v>
      </c>
      <c r="AN44" s="12"/>
      <c r="AO44" s="12"/>
      <c r="AP44" s="12"/>
      <c r="AQ44" s="12"/>
      <c r="AR44" s="12"/>
      <c r="AS44" s="12"/>
      <c r="AT44" s="12"/>
      <c r="AU44" s="12"/>
      <c r="AV44" s="12"/>
    </row>
    <row r="45" spans="1:48" s="11" customFormat="1" ht="13.5" customHeight="1">
      <c r="A45" s="2"/>
      <c r="B45" s="5">
        <f aca="true" t="shared" si="11" ref="B45:B76">SUM(K45:AV45)</f>
        <v>48</v>
      </c>
      <c r="C45" s="5">
        <f aca="true" t="shared" si="12" ref="C45:C76">COUNT(K45:AT45)</f>
        <v>1</v>
      </c>
      <c r="D45" s="5">
        <f aca="true" t="shared" si="13" ref="D45:D76">IF(COUNT(K45:AV45)&gt;0,LARGE(K45:AV45,1),0)+IF(COUNT(K45:AV45)&gt;1,LARGE(K45:AV45,2),0)+IF(COUNT(K45:AV45)&gt;2,LARGE(K45:AV45,3),0)+IF(COUNT(K45:AV45)&gt;3,LARGE(K45:AV45,4),0)+IF(COUNT(K45:AV45)&gt;4,LARGE(K45:AV45,5),0)+IF(COUNT(K45:AV45)&gt;5,LARGE(K45:AV45,6),0)+IF(COUNT(K45:AV45)&gt;6,LARGE(K45:AV45,7),0)</f>
        <v>48</v>
      </c>
      <c r="E45" s="5">
        <f aca="true" t="shared" si="14" ref="E45:E76">IF(COUNT(K45:AT45)&lt;11,IF(COUNT(K45:AT45)&gt;6,(COUNT(K45:AT45)-7),0)*20,80)</f>
        <v>0</v>
      </c>
      <c r="F45" s="16">
        <f t="shared" si="10"/>
        <v>48</v>
      </c>
      <c r="G45" s="53" t="s">
        <v>214</v>
      </c>
      <c r="H45" s="13" t="s">
        <v>215</v>
      </c>
      <c r="I45" s="36">
        <v>2003</v>
      </c>
      <c r="J45" s="13" t="s">
        <v>212</v>
      </c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3">
        <v>48</v>
      </c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</row>
    <row r="46" spans="1:46" s="11" customFormat="1" ht="13.5" customHeight="1">
      <c r="A46" s="2"/>
      <c r="B46" s="5">
        <f t="shared" si="11"/>
        <v>48</v>
      </c>
      <c r="C46" s="5">
        <f t="shared" si="12"/>
        <v>1</v>
      </c>
      <c r="D46" s="5">
        <f t="shared" si="13"/>
        <v>48</v>
      </c>
      <c r="E46" s="5">
        <f t="shared" si="14"/>
        <v>0</v>
      </c>
      <c r="F46" s="16">
        <f t="shared" si="10"/>
        <v>48</v>
      </c>
      <c r="G46" s="53" t="s">
        <v>231</v>
      </c>
      <c r="H46" s="31" t="s">
        <v>232</v>
      </c>
      <c r="I46" s="31">
        <v>2002</v>
      </c>
      <c r="J46" s="31" t="s">
        <v>233</v>
      </c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3">
        <v>48</v>
      </c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</row>
    <row r="47" spans="1:46" s="11" customFormat="1" ht="13.5" customHeight="1">
      <c r="A47" s="2"/>
      <c r="B47" s="5">
        <f t="shared" si="11"/>
        <v>48</v>
      </c>
      <c r="C47" s="5">
        <f t="shared" si="12"/>
        <v>1</v>
      </c>
      <c r="D47" s="5">
        <f t="shared" si="13"/>
        <v>48</v>
      </c>
      <c r="E47" s="5">
        <f t="shared" si="14"/>
        <v>0</v>
      </c>
      <c r="F47" s="16">
        <f t="shared" si="10"/>
        <v>48</v>
      </c>
      <c r="G47" s="58" t="s">
        <v>163</v>
      </c>
      <c r="H47" s="32" t="s">
        <v>164</v>
      </c>
      <c r="I47" s="33" t="s">
        <v>165</v>
      </c>
      <c r="J47" s="32" t="s">
        <v>166</v>
      </c>
      <c r="K47" s="1"/>
      <c r="L47" s="12"/>
      <c r="M47" s="1"/>
      <c r="N47" s="1"/>
      <c r="O47" s="1"/>
      <c r="P47" s="1"/>
      <c r="Q47" s="1"/>
      <c r="R47" s="8">
        <v>48</v>
      </c>
      <c r="S47" s="1"/>
      <c r="T47" s="1"/>
      <c r="U47" s="1"/>
      <c r="V47" s="1"/>
      <c r="W47" s="1"/>
      <c r="X47" s="1"/>
      <c r="Y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 s="11" customFormat="1" ht="13.5" customHeight="1">
      <c r="A48" s="2"/>
      <c r="B48" s="5">
        <f t="shared" si="11"/>
        <v>48</v>
      </c>
      <c r="C48" s="5">
        <f t="shared" si="12"/>
        <v>1</v>
      </c>
      <c r="D48" s="5">
        <f t="shared" si="13"/>
        <v>48</v>
      </c>
      <c r="E48" s="5">
        <f t="shared" si="14"/>
        <v>0</v>
      </c>
      <c r="F48" s="16">
        <f t="shared" si="10"/>
        <v>48</v>
      </c>
      <c r="G48" s="53" t="s">
        <v>99</v>
      </c>
      <c r="H48" s="13" t="s">
        <v>100</v>
      </c>
      <c r="I48" s="13">
        <v>2003</v>
      </c>
      <c r="J48" s="13" t="s">
        <v>96</v>
      </c>
      <c r="K48" s="1">
        <v>48</v>
      </c>
      <c r="L48" s="12"/>
      <c r="M48" s="12"/>
      <c r="N48" s="12"/>
      <c r="O48" s="12"/>
      <c r="P48" s="12"/>
      <c r="Q48" s="12"/>
      <c r="R48" s="12"/>
      <c r="S48" s="12"/>
      <c r="T48" s="1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M48" s="12"/>
      <c r="AN48" s="12"/>
      <c r="AO48" s="12"/>
      <c r="AP48" s="12"/>
      <c r="AQ48" s="12"/>
      <c r="AR48" s="12"/>
      <c r="AS48" s="12"/>
      <c r="AT48" s="12"/>
    </row>
    <row r="49" spans="1:48" s="11" customFormat="1" ht="13.5" customHeight="1">
      <c r="A49" s="2"/>
      <c r="B49" s="5">
        <f t="shared" si="11"/>
        <v>48</v>
      </c>
      <c r="C49" s="5">
        <f t="shared" si="12"/>
        <v>1</v>
      </c>
      <c r="D49" s="5">
        <f t="shared" si="13"/>
        <v>48</v>
      </c>
      <c r="E49" s="5">
        <f t="shared" si="14"/>
        <v>0</v>
      </c>
      <c r="F49" s="16">
        <f t="shared" si="10"/>
        <v>48</v>
      </c>
      <c r="G49" s="57" t="s">
        <v>178</v>
      </c>
      <c r="H49" s="31" t="s">
        <v>179</v>
      </c>
      <c r="I49" s="31">
        <v>2003</v>
      </c>
      <c r="J49" s="31" t="s">
        <v>180</v>
      </c>
      <c r="O49" s="1"/>
      <c r="R49" s="8"/>
      <c r="T49" s="8"/>
      <c r="U49" s="1">
        <v>48</v>
      </c>
      <c r="AU49" s="12"/>
      <c r="AV49" s="12"/>
    </row>
    <row r="50" spans="1:48" s="11" customFormat="1" ht="13.5" customHeight="1">
      <c r="A50" s="2"/>
      <c r="B50" s="5">
        <f t="shared" si="11"/>
        <v>48</v>
      </c>
      <c r="C50" s="5">
        <f t="shared" si="12"/>
        <v>1</v>
      </c>
      <c r="D50" s="5">
        <f t="shared" si="13"/>
        <v>48</v>
      </c>
      <c r="E50" s="5">
        <f t="shared" si="14"/>
        <v>0</v>
      </c>
      <c r="F50" s="16">
        <f t="shared" si="10"/>
        <v>48</v>
      </c>
      <c r="G50" s="55" t="s">
        <v>295</v>
      </c>
      <c r="H50" s="40" t="s">
        <v>102</v>
      </c>
      <c r="I50" s="13">
        <v>2002</v>
      </c>
      <c r="J50" s="40" t="s">
        <v>294</v>
      </c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N50" s="12">
        <v>48</v>
      </c>
      <c r="AO50" s="12"/>
      <c r="AP50" s="12"/>
      <c r="AQ50" s="12"/>
      <c r="AR50" s="12"/>
      <c r="AS50" s="12"/>
      <c r="AT50" s="12"/>
      <c r="AU50" s="12"/>
      <c r="AV50" s="12"/>
    </row>
    <row r="51" spans="1:48" s="11" customFormat="1" ht="13.5" customHeight="1">
      <c r="A51" s="2"/>
      <c r="B51" s="5">
        <f t="shared" si="11"/>
        <v>48</v>
      </c>
      <c r="C51" s="5">
        <f t="shared" si="12"/>
        <v>1</v>
      </c>
      <c r="D51" s="5">
        <f t="shared" si="13"/>
        <v>48</v>
      </c>
      <c r="E51" s="5">
        <f t="shared" si="14"/>
        <v>0</v>
      </c>
      <c r="F51" s="16">
        <f>D51+E55</f>
        <v>48</v>
      </c>
      <c r="G51" s="59" t="s">
        <v>271</v>
      </c>
      <c r="H51" s="41" t="s">
        <v>272</v>
      </c>
      <c r="I51" s="41">
        <v>2003</v>
      </c>
      <c r="J51" s="41" t="s">
        <v>273</v>
      </c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E51" s="12">
        <v>48</v>
      </c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</row>
    <row r="52" spans="1:48" s="11" customFormat="1" ht="13.5" customHeight="1">
      <c r="A52" s="3"/>
      <c r="B52" s="5">
        <f t="shared" si="11"/>
        <v>48</v>
      </c>
      <c r="C52" s="5">
        <f t="shared" si="12"/>
        <v>1</v>
      </c>
      <c r="D52" s="5">
        <f t="shared" si="13"/>
        <v>48</v>
      </c>
      <c r="E52" s="5">
        <f t="shared" si="14"/>
        <v>0</v>
      </c>
      <c r="F52" s="16">
        <f>D52+E52</f>
        <v>48</v>
      </c>
      <c r="G52" s="51" t="s">
        <v>299</v>
      </c>
      <c r="H52" s="51" t="s">
        <v>156</v>
      </c>
      <c r="I52" s="51">
        <v>2003</v>
      </c>
      <c r="J52" s="51" t="s">
        <v>300</v>
      </c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>
        <v>48</v>
      </c>
      <c r="AR52" s="12"/>
      <c r="AS52" s="12"/>
      <c r="AT52" s="12"/>
      <c r="AU52" s="12"/>
      <c r="AV52" s="12"/>
    </row>
    <row r="53" spans="1:46" s="11" customFormat="1" ht="13.5" customHeight="1">
      <c r="A53" s="2"/>
      <c r="B53" s="5">
        <f t="shared" si="11"/>
        <v>48</v>
      </c>
      <c r="C53" s="5">
        <f t="shared" si="12"/>
        <v>1</v>
      </c>
      <c r="D53" s="5">
        <f t="shared" si="13"/>
        <v>48</v>
      </c>
      <c r="E53" s="5">
        <f t="shared" si="14"/>
        <v>0</v>
      </c>
      <c r="F53" s="16">
        <f>D53+E58</f>
        <v>48</v>
      </c>
      <c r="G53" s="55" t="s">
        <v>256</v>
      </c>
      <c r="H53" s="40" t="s">
        <v>174</v>
      </c>
      <c r="I53" s="13">
        <v>2003</v>
      </c>
      <c r="J53" s="40" t="s">
        <v>257</v>
      </c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2">
        <v>48</v>
      </c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</row>
    <row r="54" spans="1:46" s="11" customFormat="1" ht="13.5" customHeight="1">
      <c r="A54" s="2"/>
      <c r="B54" s="5">
        <f t="shared" si="11"/>
        <v>48</v>
      </c>
      <c r="C54" s="5">
        <f t="shared" si="12"/>
        <v>1</v>
      </c>
      <c r="D54" s="5">
        <f t="shared" si="13"/>
        <v>48</v>
      </c>
      <c r="E54" s="5">
        <f t="shared" si="14"/>
        <v>0</v>
      </c>
      <c r="F54" s="16">
        <f>D54+E59</f>
        <v>48</v>
      </c>
      <c r="G54" s="59" t="s">
        <v>276</v>
      </c>
      <c r="H54" s="41" t="s">
        <v>277</v>
      </c>
      <c r="I54" s="41">
        <v>2003</v>
      </c>
      <c r="J54" s="41" t="s">
        <v>278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2"/>
      <c r="AA54" s="1"/>
      <c r="AB54" s="1"/>
      <c r="AC54" s="3"/>
      <c r="AD54" s="1"/>
      <c r="AE54" s="2">
        <v>48</v>
      </c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</row>
    <row r="55" spans="1:48" s="11" customFormat="1" ht="13.5" customHeight="1">
      <c r="A55" s="2"/>
      <c r="B55" s="5">
        <f t="shared" si="11"/>
        <v>48</v>
      </c>
      <c r="C55" s="5">
        <f t="shared" si="12"/>
        <v>1</v>
      </c>
      <c r="D55" s="5">
        <f t="shared" si="13"/>
        <v>48</v>
      </c>
      <c r="E55" s="5">
        <f t="shared" si="14"/>
        <v>0</v>
      </c>
      <c r="F55" s="16">
        <f>D55+E60</f>
        <v>48</v>
      </c>
      <c r="G55" s="60" t="s">
        <v>289</v>
      </c>
      <c r="H55" s="46"/>
      <c r="I55" s="45">
        <v>2002</v>
      </c>
      <c r="J55" s="45" t="s">
        <v>13</v>
      </c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47">
        <v>48</v>
      </c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</row>
    <row r="56" spans="1:48" s="11" customFormat="1" ht="13.5" customHeight="1">
      <c r="A56" s="2"/>
      <c r="B56" s="5">
        <f t="shared" si="11"/>
        <v>48</v>
      </c>
      <c r="C56" s="5">
        <f t="shared" si="12"/>
        <v>1</v>
      </c>
      <c r="D56" s="5">
        <f t="shared" si="13"/>
        <v>48</v>
      </c>
      <c r="E56" s="5">
        <f t="shared" si="14"/>
        <v>0</v>
      </c>
      <c r="F56" s="16">
        <f>D56+E56</f>
        <v>48</v>
      </c>
      <c r="G56" s="54" t="s">
        <v>168</v>
      </c>
      <c r="H56" s="34" t="s">
        <v>169</v>
      </c>
      <c r="I56" s="35">
        <v>2003</v>
      </c>
      <c r="J56" s="34" t="s">
        <v>170</v>
      </c>
      <c r="L56" s="1"/>
      <c r="M56" s="1"/>
      <c r="N56" s="1"/>
      <c r="O56" s="1"/>
      <c r="P56" s="1"/>
      <c r="Q56" s="1"/>
      <c r="R56" s="1">
        <v>48</v>
      </c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6"/>
    </row>
    <row r="57" spans="1:48" s="11" customFormat="1" ht="13.5" customHeight="1">
      <c r="A57" s="2"/>
      <c r="B57" s="5">
        <f t="shared" si="11"/>
        <v>48</v>
      </c>
      <c r="C57" s="5">
        <f t="shared" si="12"/>
        <v>1</v>
      </c>
      <c r="D57" s="5">
        <f t="shared" si="13"/>
        <v>48</v>
      </c>
      <c r="E57" s="5">
        <f t="shared" si="14"/>
        <v>0</v>
      </c>
      <c r="F57" s="16">
        <f>D57+E57</f>
        <v>48</v>
      </c>
      <c r="G57" s="53" t="s">
        <v>85</v>
      </c>
      <c r="H57" s="13" t="s">
        <v>86</v>
      </c>
      <c r="I57" s="13">
        <v>2003</v>
      </c>
      <c r="J57" s="13" t="s">
        <v>83</v>
      </c>
      <c r="K57" s="8">
        <v>48</v>
      </c>
      <c r="T57" s="8"/>
      <c r="AU57" s="6"/>
      <c r="AV57" s="6"/>
    </row>
    <row r="58" spans="1:48" s="11" customFormat="1" ht="13.5" customHeight="1">
      <c r="A58" s="2"/>
      <c r="B58" s="5">
        <f t="shared" si="11"/>
        <v>48</v>
      </c>
      <c r="C58" s="5">
        <f t="shared" si="12"/>
        <v>1</v>
      </c>
      <c r="D58" s="5">
        <f t="shared" si="13"/>
        <v>48</v>
      </c>
      <c r="E58" s="5">
        <f t="shared" si="14"/>
        <v>0</v>
      </c>
      <c r="F58" s="16">
        <f>D58+E58</f>
        <v>48</v>
      </c>
      <c r="G58" s="57" t="s">
        <v>187</v>
      </c>
      <c r="H58" s="31" t="s">
        <v>174</v>
      </c>
      <c r="I58" s="31">
        <v>2002</v>
      </c>
      <c r="J58" s="31" t="s">
        <v>188</v>
      </c>
      <c r="L58" s="1"/>
      <c r="T58" s="8"/>
      <c r="U58" s="2">
        <v>48</v>
      </c>
      <c r="AU58" s="6"/>
      <c r="AV58" s="6"/>
    </row>
    <row r="59" spans="1:46" s="11" customFormat="1" ht="13.5" customHeight="1">
      <c r="A59" s="2"/>
      <c r="B59" s="5">
        <f t="shared" si="11"/>
        <v>47</v>
      </c>
      <c r="C59" s="5">
        <f t="shared" si="12"/>
        <v>1</v>
      </c>
      <c r="D59" s="5">
        <f t="shared" si="13"/>
        <v>47</v>
      </c>
      <c r="E59" s="5">
        <f t="shared" si="14"/>
        <v>0</v>
      </c>
      <c r="F59" s="16">
        <f>D59+E59</f>
        <v>47</v>
      </c>
      <c r="G59" s="57" t="s">
        <v>181</v>
      </c>
      <c r="H59" s="31" t="s">
        <v>182</v>
      </c>
      <c r="I59" s="31">
        <v>2002</v>
      </c>
      <c r="J59" s="31" t="s">
        <v>180</v>
      </c>
      <c r="L59" s="12"/>
      <c r="M59" s="12"/>
      <c r="N59" s="12"/>
      <c r="O59" s="12"/>
      <c r="P59" s="12"/>
      <c r="Q59" s="12"/>
      <c r="R59" s="12"/>
      <c r="S59" s="12"/>
      <c r="T59" s="12"/>
      <c r="U59" s="12">
        <v>47</v>
      </c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</row>
    <row r="60" spans="1:48" s="11" customFormat="1" ht="13.5" customHeight="1">
      <c r="A60" s="2"/>
      <c r="B60" s="5">
        <f t="shared" si="11"/>
        <v>47</v>
      </c>
      <c r="C60" s="5">
        <f t="shared" si="12"/>
        <v>1</v>
      </c>
      <c r="D60" s="5">
        <f t="shared" si="13"/>
        <v>47</v>
      </c>
      <c r="E60" s="5">
        <f t="shared" si="14"/>
        <v>0</v>
      </c>
      <c r="F60" s="16">
        <f>D60+E65</f>
        <v>47</v>
      </c>
      <c r="G60" s="42" t="s">
        <v>279</v>
      </c>
      <c r="H60" s="42" t="s">
        <v>280</v>
      </c>
      <c r="I60" s="43" t="s">
        <v>165</v>
      </c>
      <c r="J60" s="42" t="s">
        <v>281</v>
      </c>
      <c r="L60" s="2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2"/>
      <c r="AA60" s="1"/>
      <c r="AB60" s="1"/>
      <c r="AC60" s="2"/>
      <c r="AD60" s="2"/>
      <c r="AE60" s="2"/>
      <c r="AF60" s="3">
        <v>47</v>
      </c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6"/>
      <c r="AV60" s="6"/>
    </row>
    <row r="61" spans="1:20" s="11" customFormat="1" ht="13.5" customHeight="1">
      <c r="A61" s="2"/>
      <c r="B61" s="5">
        <f t="shared" si="11"/>
        <v>47</v>
      </c>
      <c r="C61" s="5">
        <f t="shared" si="12"/>
        <v>1</v>
      </c>
      <c r="D61" s="5">
        <f t="shared" si="13"/>
        <v>47</v>
      </c>
      <c r="E61" s="5">
        <f t="shared" si="14"/>
        <v>0</v>
      </c>
      <c r="F61" s="16">
        <f>D61+E61</f>
        <v>47</v>
      </c>
      <c r="G61" s="53" t="s">
        <v>101</v>
      </c>
      <c r="H61" s="13" t="s">
        <v>102</v>
      </c>
      <c r="I61" s="13">
        <v>2002</v>
      </c>
      <c r="J61" s="13" t="s">
        <v>49</v>
      </c>
      <c r="K61" s="12">
        <v>47</v>
      </c>
      <c r="T61" s="8"/>
    </row>
    <row r="62" spans="1:40" s="11" customFormat="1" ht="13.5" customHeight="1">
      <c r="A62" s="2"/>
      <c r="B62" s="5">
        <f t="shared" si="11"/>
        <v>47</v>
      </c>
      <c r="C62" s="5">
        <f t="shared" si="12"/>
        <v>1</v>
      </c>
      <c r="D62" s="5">
        <f t="shared" si="13"/>
        <v>47</v>
      </c>
      <c r="E62" s="5">
        <f t="shared" si="14"/>
        <v>0</v>
      </c>
      <c r="F62" s="16">
        <f>D62+E62</f>
        <v>47</v>
      </c>
      <c r="G62" s="53" t="s">
        <v>87</v>
      </c>
      <c r="H62" s="13" t="s">
        <v>88</v>
      </c>
      <c r="I62" s="13">
        <v>2003</v>
      </c>
      <c r="J62" s="13" t="s">
        <v>89</v>
      </c>
      <c r="K62" s="2">
        <v>47</v>
      </c>
      <c r="M62" s="1"/>
      <c r="U62" s="8"/>
      <c r="AN62" s="12"/>
    </row>
    <row r="63" spans="1:48" ht="13.5" customHeight="1">
      <c r="A63" s="2"/>
      <c r="B63" s="5">
        <f t="shared" si="11"/>
        <v>47</v>
      </c>
      <c r="C63" s="5">
        <f t="shared" si="12"/>
        <v>1</v>
      </c>
      <c r="D63" s="5">
        <f t="shared" si="13"/>
        <v>47</v>
      </c>
      <c r="E63" s="5">
        <f t="shared" si="14"/>
        <v>0</v>
      </c>
      <c r="F63" s="16">
        <f>D63+E63</f>
        <v>47</v>
      </c>
      <c r="G63" s="53" t="s">
        <v>221</v>
      </c>
      <c r="H63" s="13" t="s">
        <v>222</v>
      </c>
      <c r="I63" s="13">
        <v>2002</v>
      </c>
      <c r="J63" s="13" t="s">
        <v>223</v>
      </c>
      <c r="T63" s="12">
        <v>47</v>
      </c>
      <c r="AU63" s="6"/>
      <c r="AV63" s="6"/>
    </row>
    <row r="64" spans="1:48" ht="13.5" customHeight="1">
      <c r="A64" s="2"/>
      <c r="B64" s="5">
        <f t="shared" si="11"/>
        <v>47</v>
      </c>
      <c r="C64" s="5">
        <f t="shared" si="12"/>
        <v>1</v>
      </c>
      <c r="D64" s="5">
        <f t="shared" si="13"/>
        <v>47</v>
      </c>
      <c r="E64" s="5">
        <f t="shared" si="14"/>
        <v>0</v>
      </c>
      <c r="F64" s="16">
        <f>D64+E68</f>
        <v>47</v>
      </c>
      <c r="G64" s="59" t="s">
        <v>274</v>
      </c>
      <c r="H64" s="41" t="s">
        <v>107</v>
      </c>
      <c r="I64" s="41">
        <v>2002</v>
      </c>
      <c r="J64" s="41" t="s">
        <v>275</v>
      </c>
      <c r="Y64" s="3"/>
      <c r="AD64" s="11"/>
      <c r="AE64" s="12">
        <v>47</v>
      </c>
      <c r="AU64" s="11"/>
      <c r="AV64" s="11"/>
    </row>
    <row r="65" spans="1:48" ht="13.5" customHeight="1">
      <c r="A65" s="2"/>
      <c r="B65" s="5">
        <f t="shared" si="11"/>
        <v>47</v>
      </c>
      <c r="C65" s="5">
        <f t="shared" si="12"/>
        <v>1</v>
      </c>
      <c r="D65" s="5">
        <f t="shared" si="13"/>
        <v>47</v>
      </c>
      <c r="E65" s="5">
        <f t="shared" si="14"/>
        <v>0</v>
      </c>
      <c r="F65" s="16">
        <f aca="true" t="shared" si="15" ref="F65:F75">D65+E65</f>
        <v>47</v>
      </c>
      <c r="G65" s="53" t="s">
        <v>242</v>
      </c>
      <c r="H65" s="31" t="s">
        <v>243</v>
      </c>
      <c r="I65" s="31">
        <v>2002</v>
      </c>
      <c r="J65" s="31"/>
      <c r="AA65" s="12">
        <v>47</v>
      </c>
      <c r="AU65" s="11"/>
      <c r="AV65" s="11"/>
    </row>
    <row r="66" spans="1:48" ht="13.5" customHeight="1">
      <c r="A66" s="2"/>
      <c r="B66" s="5">
        <f t="shared" si="11"/>
        <v>47</v>
      </c>
      <c r="C66" s="5">
        <f t="shared" si="12"/>
        <v>1</v>
      </c>
      <c r="D66" s="5">
        <f t="shared" si="13"/>
        <v>47</v>
      </c>
      <c r="E66" s="5">
        <f t="shared" si="14"/>
        <v>0</v>
      </c>
      <c r="F66" s="16">
        <f t="shared" si="15"/>
        <v>47</v>
      </c>
      <c r="G66" s="57" t="s">
        <v>189</v>
      </c>
      <c r="H66" s="31" t="s">
        <v>190</v>
      </c>
      <c r="I66" s="31">
        <v>2003</v>
      </c>
      <c r="J66" s="31"/>
      <c r="K66" s="11"/>
      <c r="L66" s="11"/>
      <c r="M66" s="11"/>
      <c r="N66" s="11"/>
      <c r="O66" s="11"/>
      <c r="P66" s="11"/>
      <c r="Q66" s="11"/>
      <c r="R66" s="11"/>
      <c r="S66" s="11"/>
      <c r="U66" s="3">
        <v>47</v>
      </c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6"/>
      <c r="AV66" s="6"/>
    </row>
    <row r="67" spans="1:48" ht="13.5" customHeight="1">
      <c r="A67" s="2"/>
      <c r="B67" s="5">
        <f t="shared" si="11"/>
        <v>46</v>
      </c>
      <c r="C67" s="5">
        <f t="shared" si="12"/>
        <v>1</v>
      </c>
      <c r="D67" s="5">
        <f t="shared" si="13"/>
        <v>46</v>
      </c>
      <c r="E67" s="5">
        <f t="shared" si="14"/>
        <v>0</v>
      </c>
      <c r="F67" s="16">
        <f t="shared" si="15"/>
        <v>46</v>
      </c>
      <c r="G67" s="53" t="s">
        <v>90</v>
      </c>
      <c r="H67" s="13" t="s">
        <v>91</v>
      </c>
      <c r="I67" s="13">
        <v>2002</v>
      </c>
      <c r="J67" s="13"/>
      <c r="K67" s="8">
        <v>46</v>
      </c>
      <c r="L67" s="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</row>
    <row r="68" spans="1:48" ht="13.5" customHeight="1">
      <c r="A68" s="2"/>
      <c r="B68" s="5">
        <f t="shared" si="11"/>
        <v>46</v>
      </c>
      <c r="C68" s="5">
        <f t="shared" si="12"/>
        <v>1</v>
      </c>
      <c r="D68" s="5">
        <f t="shared" si="13"/>
        <v>46</v>
      </c>
      <c r="E68" s="5">
        <f t="shared" si="14"/>
        <v>0</v>
      </c>
      <c r="F68" s="16">
        <f t="shared" si="15"/>
        <v>46</v>
      </c>
      <c r="G68" s="38" t="s">
        <v>235</v>
      </c>
      <c r="I68" s="39">
        <v>3</v>
      </c>
      <c r="J68" s="38" t="s">
        <v>236</v>
      </c>
      <c r="K68" s="1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3"/>
      <c r="Y68" s="1"/>
      <c r="Z68" s="12">
        <v>46</v>
      </c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6"/>
      <c r="AV68" s="6"/>
    </row>
    <row r="69" spans="1:48" ht="13.5" customHeight="1">
      <c r="A69" s="2"/>
      <c r="B69" s="5">
        <f t="shared" si="11"/>
        <v>46</v>
      </c>
      <c r="C69" s="5">
        <f t="shared" si="12"/>
        <v>1</v>
      </c>
      <c r="D69" s="5">
        <f t="shared" si="13"/>
        <v>46</v>
      </c>
      <c r="E69" s="5">
        <f t="shared" si="14"/>
        <v>0</v>
      </c>
      <c r="F69" s="16">
        <f t="shared" si="15"/>
        <v>46</v>
      </c>
      <c r="G69" s="26" t="s">
        <v>66</v>
      </c>
      <c r="H69" s="13" t="s">
        <v>67</v>
      </c>
      <c r="I69" s="27">
        <v>2003</v>
      </c>
      <c r="J69" s="27" t="s">
        <v>68</v>
      </c>
      <c r="K69" s="3"/>
      <c r="L69" s="12">
        <v>46</v>
      </c>
      <c r="Z69" s="3"/>
      <c r="AA69" s="3"/>
      <c r="AB69" s="3"/>
      <c r="AU69" s="11"/>
      <c r="AV69" s="11"/>
    </row>
    <row r="70" spans="1:48" ht="13.5" customHeight="1">
      <c r="A70" s="3"/>
      <c r="B70" s="5">
        <f t="shared" si="11"/>
        <v>46</v>
      </c>
      <c r="C70" s="5">
        <f t="shared" si="12"/>
        <v>1</v>
      </c>
      <c r="D70" s="5">
        <f t="shared" si="13"/>
        <v>46</v>
      </c>
      <c r="E70" s="5">
        <f t="shared" si="14"/>
        <v>0</v>
      </c>
      <c r="F70" s="16">
        <f t="shared" si="15"/>
        <v>46</v>
      </c>
      <c r="G70" s="55" t="s">
        <v>312</v>
      </c>
      <c r="H70" s="13" t="s">
        <v>313</v>
      </c>
      <c r="I70" s="40" t="s">
        <v>165</v>
      </c>
      <c r="J70" s="40" t="s">
        <v>314</v>
      </c>
      <c r="AM70" s="11"/>
      <c r="AN70" s="3"/>
      <c r="AT70" s="3">
        <v>46</v>
      </c>
      <c r="AU70" s="6"/>
      <c r="AV70" s="6"/>
    </row>
    <row r="71" spans="1:48" ht="13.5" customHeight="1">
      <c r="A71" s="2"/>
      <c r="B71" s="5">
        <f t="shared" si="11"/>
        <v>46</v>
      </c>
      <c r="C71" s="5">
        <f t="shared" si="12"/>
        <v>1</v>
      </c>
      <c r="D71" s="5">
        <f t="shared" si="13"/>
        <v>46</v>
      </c>
      <c r="E71" s="5">
        <f t="shared" si="14"/>
        <v>0</v>
      </c>
      <c r="F71" s="16">
        <f t="shared" si="15"/>
        <v>46</v>
      </c>
      <c r="G71" s="53" t="s">
        <v>244</v>
      </c>
      <c r="H71" s="31" t="s">
        <v>100</v>
      </c>
      <c r="I71" s="31">
        <v>2002</v>
      </c>
      <c r="J71" s="31" t="s">
        <v>245</v>
      </c>
      <c r="AA71" s="12">
        <v>46</v>
      </c>
      <c r="AU71" s="6"/>
      <c r="AV71" s="6"/>
    </row>
    <row r="72" spans="1:48" ht="13.5" customHeight="1">
      <c r="A72" s="2"/>
      <c r="B72" s="5">
        <f t="shared" si="11"/>
        <v>46</v>
      </c>
      <c r="C72" s="5">
        <f t="shared" si="12"/>
        <v>1</v>
      </c>
      <c r="D72" s="5">
        <f t="shared" si="13"/>
        <v>46</v>
      </c>
      <c r="E72" s="5">
        <f t="shared" si="14"/>
        <v>0</v>
      </c>
      <c r="F72" s="16">
        <f t="shared" si="15"/>
        <v>46</v>
      </c>
      <c r="G72" s="53" t="s">
        <v>103</v>
      </c>
      <c r="H72" s="13" t="s">
        <v>104</v>
      </c>
      <c r="I72" s="13">
        <v>2003</v>
      </c>
      <c r="J72" s="13" t="s">
        <v>96</v>
      </c>
      <c r="K72" s="1">
        <v>46</v>
      </c>
      <c r="L72" s="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</row>
    <row r="73" spans="1:48" ht="13.5" customHeight="1">
      <c r="A73" s="2"/>
      <c r="B73" s="5">
        <f t="shared" si="11"/>
        <v>46</v>
      </c>
      <c r="C73" s="5">
        <f t="shared" si="12"/>
        <v>1</v>
      </c>
      <c r="D73" s="5">
        <f t="shared" si="13"/>
        <v>46</v>
      </c>
      <c r="E73" s="5">
        <f t="shared" si="14"/>
        <v>0</v>
      </c>
      <c r="F73" s="16">
        <f t="shared" si="15"/>
        <v>46</v>
      </c>
      <c r="G73" s="53" t="s">
        <v>218</v>
      </c>
      <c r="H73" s="13" t="s">
        <v>219</v>
      </c>
      <c r="I73" s="36">
        <v>2003</v>
      </c>
      <c r="J73" s="13" t="s">
        <v>220</v>
      </c>
      <c r="Y73" s="3">
        <v>46</v>
      </c>
      <c r="AU73" s="11"/>
      <c r="AV73" s="11"/>
    </row>
    <row r="74" spans="1:48" ht="13.5" customHeight="1">
      <c r="A74" s="2"/>
      <c r="B74" s="5">
        <f t="shared" si="11"/>
        <v>46</v>
      </c>
      <c r="C74" s="5">
        <f t="shared" si="12"/>
        <v>1</v>
      </c>
      <c r="D74" s="5">
        <f t="shared" si="13"/>
        <v>46</v>
      </c>
      <c r="E74" s="5">
        <f t="shared" si="14"/>
        <v>0</v>
      </c>
      <c r="F74" s="16">
        <f t="shared" si="15"/>
        <v>46</v>
      </c>
      <c r="G74" s="53" t="s">
        <v>234</v>
      </c>
      <c r="H74" s="31" t="s">
        <v>227</v>
      </c>
      <c r="I74" s="31">
        <v>2003</v>
      </c>
      <c r="J74" s="31" t="s">
        <v>25</v>
      </c>
      <c r="AB74" s="3">
        <v>46</v>
      </c>
      <c r="AU74" s="6"/>
      <c r="AV74" s="6"/>
    </row>
    <row r="75" spans="1:48" ht="13.5" customHeight="1">
      <c r="A75" s="2"/>
      <c r="B75" s="5">
        <f t="shared" si="11"/>
        <v>45</v>
      </c>
      <c r="C75" s="5">
        <f t="shared" si="12"/>
        <v>1</v>
      </c>
      <c r="D75" s="5">
        <f t="shared" si="13"/>
        <v>45</v>
      </c>
      <c r="E75" s="5">
        <f t="shared" si="14"/>
        <v>0</v>
      </c>
      <c r="F75" s="16">
        <f t="shared" si="15"/>
        <v>45</v>
      </c>
      <c r="G75" s="27" t="s">
        <v>150</v>
      </c>
      <c r="H75" s="27" t="s">
        <v>151</v>
      </c>
      <c r="I75" s="27">
        <v>2002</v>
      </c>
      <c r="J75" s="27" t="s">
        <v>152</v>
      </c>
      <c r="K75" s="11"/>
      <c r="L75" s="11"/>
      <c r="M75" s="11"/>
      <c r="N75" s="11"/>
      <c r="O75" s="1"/>
      <c r="P75" s="12">
        <v>45</v>
      </c>
      <c r="Q75" s="8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</row>
    <row r="76" spans="1:48" ht="13.5" customHeight="1">
      <c r="A76" s="2"/>
      <c r="B76" s="5">
        <f t="shared" si="11"/>
        <v>45</v>
      </c>
      <c r="C76" s="5">
        <f t="shared" si="12"/>
        <v>1</v>
      </c>
      <c r="D76" s="5">
        <f t="shared" si="13"/>
        <v>45</v>
      </c>
      <c r="E76" s="5">
        <f t="shared" si="14"/>
        <v>0</v>
      </c>
      <c r="F76" s="16">
        <f>D76+E81</f>
        <v>45</v>
      </c>
      <c r="G76" s="60" t="s">
        <v>287</v>
      </c>
      <c r="H76" s="46"/>
      <c r="I76" s="45">
        <v>2003</v>
      </c>
      <c r="J76" s="45" t="s">
        <v>288</v>
      </c>
      <c r="AI76" s="12">
        <v>45</v>
      </c>
      <c r="AU76" s="11"/>
      <c r="AV76" s="11"/>
    </row>
    <row r="77" spans="1:48" ht="13.5" customHeight="1">
      <c r="A77" s="2"/>
      <c r="B77" s="5">
        <f aca="true" t="shared" si="16" ref="B77:B108">SUM(K77:AV77)</f>
        <v>45</v>
      </c>
      <c r="C77" s="5">
        <f aca="true" t="shared" si="17" ref="C77:C108">COUNT(K77:AT77)</f>
        <v>1</v>
      </c>
      <c r="D77" s="5">
        <f aca="true" t="shared" si="18" ref="D77:D108">IF(COUNT(K77:AV77)&gt;0,LARGE(K77:AV77,1),0)+IF(COUNT(K77:AV77)&gt;1,LARGE(K77:AV77,2),0)+IF(COUNT(K77:AV77)&gt;2,LARGE(K77:AV77,3),0)+IF(COUNT(K77:AV77)&gt;3,LARGE(K77:AV77,4),0)+IF(COUNT(K77:AV77)&gt;4,LARGE(K77:AV77,5),0)+IF(COUNT(K77:AV77)&gt;5,LARGE(K77:AV77,6),0)+IF(COUNT(K77:AV77)&gt;6,LARGE(K77:AV77,7),0)</f>
        <v>45</v>
      </c>
      <c r="E77" s="5">
        <f aca="true" t="shared" si="19" ref="E77:E108">IF(COUNT(K77:AT77)&lt;11,IF(COUNT(K77:AT77)&gt;6,(COUNT(K77:AT77)-7),0)*20,80)</f>
        <v>0</v>
      </c>
      <c r="F77" s="16">
        <f>D77+E77</f>
        <v>45</v>
      </c>
      <c r="G77" s="55" t="s">
        <v>296</v>
      </c>
      <c r="H77" s="40" t="s">
        <v>297</v>
      </c>
      <c r="I77" s="13">
        <v>2003</v>
      </c>
      <c r="J77" s="40" t="s">
        <v>298</v>
      </c>
      <c r="AN77" s="12">
        <v>45</v>
      </c>
      <c r="AU77" s="11"/>
      <c r="AV77" s="11"/>
    </row>
    <row r="78" spans="1:48" ht="13.5" customHeight="1">
      <c r="A78" s="2"/>
      <c r="B78" s="5">
        <f t="shared" si="16"/>
        <v>45</v>
      </c>
      <c r="C78" s="5">
        <f t="shared" si="17"/>
        <v>1</v>
      </c>
      <c r="D78" s="5">
        <f t="shared" si="18"/>
        <v>45</v>
      </c>
      <c r="E78" s="5">
        <f t="shared" si="19"/>
        <v>0</v>
      </c>
      <c r="F78" s="16">
        <f>D78+E83</f>
        <v>45</v>
      </c>
      <c r="G78" s="55" t="s">
        <v>258</v>
      </c>
      <c r="H78" s="40" t="s">
        <v>154</v>
      </c>
      <c r="I78" s="13">
        <v>2003</v>
      </c>
      <c r="J78" s="40" t="s">
        <v>257</v>
      </c>
      <c r="AC78" s="3">
        <v>45</v>
      </c>
      <c r="AU78" s="11"/>
      <c r="AV78" s="11"/>
    </row>
    <row r="79" spans="1:48" ht="13.5" customHeight="1">
      <c r="A79" s="2"/>
      <c r="B79" s="5">
        <f t="shared" si="16"/>
        <v>45</v>
      </c>
      <c r="C79" s="5">
        <f t="shared" si="17"/>
        <v>1</v>
      </c>
      <c r="D79" s="5">
        <f t="shared" si="18"/>
        <v>45</v>
      </c>
      <c r="E79" s="5">
        <f t="shared" si="19"/>
        <v>0</v>
      </c>
      <c r="F79" s="16">
        <f aca="true" t="shared" si="20" ref="F79:F85">D79+E79</f>
        <v>45</v>
      </c>
      <c r="G79" s="55" t="s">
        <v>301</v>
      </c>
      <c r="H79" s="13" t="s">
        <v>302</v>
      </c>
      <c r="I79" s="13">
        <v>2002</v>
      </c>
      <c r="J79" s="40" t="s">
        <v>56</v>
      </c>
      <c r="K79" s="11"/>
      <c r="L79" s="11"/>
      <c r="M79" s="11"/>
      <c r="N79" s="11"/>
      <c r="O79" s="11"/>
      <c r="P79" s="11"/>
      <c r="Q79" s="11"/>
      <c r="R79" s="11"/>
      <c r="S79" s="11"/>
      <c r="U79" s="11"/>
      <c r="V79" s="11"/>
      <c r="W79" s="11"/>
      <c r="Y79" s="11"/>
      <c r="Z79" s="11"/>
      <c r="AA79" s="11"/>
      <c r="AB79" s="11"/>
      <c r="AD79" s="11"/>
      <c r="AE79" s="11"/>
      <c r="AF79" s="8"/>
      <c r="AG79" s="11"/>
      <c r="AH79" s="11"/>
      <c r="AJ79" s="11"/>
      <c r="AK79" s="11"/>
      <c r="AL79" s="11"/>
      <c r="AM79" s="11"/>
      <c r="AO79" s="11"/>
      <c r="AP79" s="11"/>
      <c r="AQ79" s="11"/>
      <c r="AR79" s="11"/>
      <c r="AS79" s="11"/>
      <c r="AT79" s="12">
        <v>45</v>
      </c>
      <c r="AU79" s="11"/>
      <c r="AV79" s="11"/>
    </row>
    <row r="80" spans="1:48" ht="13.5" customHeight="1">
      <c r="A80" s="3"/>
      <c r="B80" s="5">
        <f t="shared" si="16"/>
        <v>45</v>
      </c>
      <c r="C80" s="5">
        <f t="shared" si="17"/>
        <v>1</v>
      </c>
      <c r="D80" s="5">
        <f t="shared" si="18"/>
        <v>45</v>
      </c>
      <c r="E80" s="5">
        <f t="shared" si="19"/>
        <v>0</v>
      </c>
      <c r="F80" s="16">
        <f t="shared" si="20"/>
        <v>45</v>
      </c>
      <c r="G80" s="55" t="s">
        <v>315</v>
      </c>
      <c r="H80" s="13" t="s">
        <v>176</v>
      </c>
      <c r="I80" s="40" t="s">
        <v>165</v>
      </c>
      <c r="J80" s="40" t="s">
        <v>314</v>
      </c>
      <c r="AT80" s="3">
        <v>45</v>
      </c>
      <c r="AU80" s="11"/>
      <c r="AV80" s="11"/>
    </row>
    <row r="81" spans="1:48" ht="13.5" customHeight="1">
      <c r="A81" s="2"/>
      <c r="B81" s="5">
        <f t="shared" si="16"/>
        <v>45</v>
      </c>
      <c r="C81" s="5">
        <f t="shared" si="17"/>
        <v>1</v>
      </c>
      <c r="D81" s="5">
        <f t="shared" si="18"/>
        <v>45</v>
      </c>
      <c r="E81" s="5">
        <f t="shared" si="19"/>
        <v>0</v>
      </c>
      <c r="F81" s="16">
        <f t="shared" si="20"/>
        <v>45</v>
      </c>
      <c r="G81" s="57" t="s">
        <v>191</v>
      </c>
      <c r="H81" s="31" t="s">
        <v>192</v>
      </c>
      <c r="I81" s="31">
        <v>2002</v>
      </c>
      <c r="J81" s="31" t="s">
        <v>193</v>
      </c>
      <c r="K81" s="11"/>
      <c r="L81" s="2"/>
      <c r="M81" s="1"/>
      <c r="N81" s="1"/>
      <c r="O81" s="1"/>
      <c r="P81" s="1"/>
      <c r="Q81" s="1"/>
      <c r="R81" s="1"/>
      <c r="S81" s="1"/>
      <c r="U81" s="3">
        <v>45</v>
      </c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1"/>
      <c r="AV81" s="11"/>
    </row>
    <row r="82" spans="1:48" ht="13.5" customHeight="1">
      <c r="A82" s="2"/>
      <c r="B82" s="5">
        <f t="shared" si="16"/>
        <v>45</v>
      </c>
      <c r="C82" s="5">
        <f t="shared" si="17"/>
        <v>1</v>
      </c>
      <c r="D82" s="5">
        <f t="shared" si="18"/>
        <v>45</v>
      </c>
      <c r="E82" s="5">
        <f t="shared" si="19"/>
        <v>0</v>
      </c>
      <c r="F82" s="16">
        <f t="shared" si="20"/>
        <v>45</v>
      </c>
      <c r="G82" s="53" t="s">
        <v>92</v>
      </c>
      <c r="H82" s="13" t="s">
        <v>93</v>
      </c>
      <c r="I82" s="13">
        <v>2003</v>
      </c>
      <c r="J82" s="13" t="s">
        <v>83</v>
      </c>
      <c r="K82" s="2">
        <v>45</v>
      </c>
      <c r="L82" s="1"/>
      <c r="M82" s="1"/>
      <c r="N82" s="1"/>
      <c r="O82" s="1"/>
      <c r="P82" s="1"/>
      <c r="Q82" s="2"/>
      <c r="R82" s="1"/>
      <c r="S82" s="1"/>
      <c r="T82" s="2"/>
      <c r="U82" s="1"/>
      <c r="V82" s="1"/>
      <c r="W82" s="1"/>
      <c r="X82" s="1"/>
      <c r="Y82" s="1"/>
      <c r="Z82" s="1"/>
      <c r="AA82" s="7"/>
      <c r="AB82" s="2"/>
      <c r="AC82" s="2"/>
      <c r="AD82" s="1"/>
      <c r="AE82" s="2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1"/>
      <c r="AV82" s="11"/>
    </row>
    <row r="83" spans="1:48" ht="13.5" customHeight="1">
      <c r="A83" s="2"/>
      <c r="B83" s="5">
        <f t="shared" si="16"/>
        <v>45</v>
      </c>
      <c r="C83" s="5">
        <f t="shared" si="17"/>
        <v>1</v>
      </c>
      <c r="D83" s="5">
        <f t="shared" si="18"/>
        <v>45</v>
      </c>
      <c r="E83" s="5">
        <f t="shared" si="19"/>
        <v>0</v>
      </c>
      <c r="F83" s="16">
        <f t="shared" si="20"/>
        <v>45</v>
      </c>
      <c r="G83" s="53" t="s">
        <v>205</v>
      </c>
      <c r="H83" s="13" t="s">
        <v>210</v>
      </c>
      <c r="I83" s="13">
        <v>2004</v>
      </c>
      <c r="J83" s="13" t="s">
        <v>207</v>
      </c>
      <c r="L83" s="11"/>
      <c r="M83" s="11"/>
      <c r="N83" s="11"/>
      <c r="O83" s="11"/>
      <c r="P83" s="11"/>
      <c r="Q83" s="11"/>
      <c r="R83" s="11"/>
      <c r="S83" s="11"/>
      <c r="U83" s="11"/>
      <c r="V83" s="11"/>
      <c r="W83" s="11"/>
      <c r="X83" s="8">
        <v>45</v>
      </c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</row>
    <row r="84" spans="1:48" ht="13.5" customHeight="1">
      <c r="A84" s="2"/>
      <c r="B84" s="5">
        <f t="shared" si="16"/>
        <v>45</v>
      </c>
      <c r="C84" s="5">
        <f t="shared" si="17"/>
        <v>1</v>
      </c>
      <c r="D84" s="5">
        <f t="shared" si="18"/>
        <v>45</v>
      </c>
      <c r="E84" s="5">
        <f t="shared" si="19"/>
        <v>0</v>
      </c>
      <c r="F84" s="16">
        <f t="shared" si="20"/>
        <v>45</v>
      </c>
      <c r="G84" s="57" t="s">
        <v>183</v>
      </c>
      <c r="H84" s="31" t="s">
        <v>156</v>
      </c>
      <c r="I84" s="31">
        <v>2003</v>
      </c>
      <c r="J84" s="31" t="s">
        <v>180</v>
      </c>
      <c r="K84" s="11"/>
      <c r="L84" s="2"/>
      <c r="M84" s="1"/>
      <c r="N84" s="1"/>
      <c r="O84" s="1"/>
      <c r="P84" s="1"/>
      <c r="Q84" s="1"/>
      <c r="R84" s="1"/>
      <c r="S84" s="1"/>
      <c r="T84" s="1"/>
      <c r="U84" s="12">
        <v>45</v>
      </c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1"/>
      <c r="AV84" s="11"/>
    </row>
    <row r="85" spans="1:48" ht="13.5" customHeight="1">
      <c r="A85" s="2"/>
      <c r="B85" s="5">
        <f t="shared" si="16"/>
        <v>45</v>
      </c>
      <c r="C85" s="5">
        <f t="shared" si="17"/>
        <v>1</v>
      </c>
      <c r="D85" s="5">
        <f t="shared" si="18"/>
        <v>45</v>
      </c>
      <c r="E85" s="5">
        <f t="shared" si="19"/>
        <v>0</v>
      </c>
      <c r="F85" s="16">
        <f t="shared" si="20"/>
        <v>45</v>
      </c>
      <c r="G85" s="38" t="s">
        <v>237</v>
      </c>
      <c r="I85" s="39">
        <v>3</v>
      </c>
      <c r="J85" s="38" t="s">
        <v>238</v>
      </c>
      <c r="K85" s="1"/>
      <c r="L85" s="1"/>
      <c r="M85" s="1"/>
      <c r="N85" s="1"/>
      <c r="O85" s="1"/>
      <c r="P85" s="1"/>
      <c r="Q85" s="1"/>
      <c r="R85" s="1"/>
      <c r="S85" s="1"/>
      <c r="T85" s="1"/>
      <c r="V85" s="1"/>
      <c r="W85" s="1"/>
      <c r="X85" s="1"/>
      <c r="Y85" s="1"/>
      <c r="Z85" s="11">
        <v>45</v>
      </c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1"/>
      <c r="AV85" s="11"/>
    </row>
    <row r="86" spans="1:48" ht="13.5" customHeight="1">
      <c r="A86" s="2"/>
      <c r="B86" s="5">
        <f t="shared" si="16"/>
        <v>45</v>
      </c>
      <c r="C86" s="3">
        <f t="shared" si="17"/>
        <v>1</v>
      </c>
      <c r="D86" s="3">
        <f t="shared" si="18"/>
        <v>45</v>
      </c>
      <c r="E86" s="3">
        <f t="shared" si="19"/>
        <v>0</v>
      </c>
      <c r="F86" s="16">
        <f>D86+E91</f>
        <v>45</v>
      </c>
      <c r="G86" s="57" t="s">
        <v>282</v>
      </c>
      <c r="H86" s="13" t="s">
        <v>61</v>
      </c>
      <c r="I86" s="44">
        <v>2002</v>
      </c>
      <c r="J86" s="31" t="s">
        <v>283</v>
      </c>
      <c r="AG86" s="12">
        <v>45</v>
      </c>
      <c r="AU86" s="11"/>
      <c r="AV86" s="11"/>
    </row>
    <row r="87" spans="1:12" ht="13.5" customHeight="1">
      <c r="A87" s="2"/>
      <c r="B87" s="5">
        <f t="shared" si="16"/>
        <v>45</v>
      </c>
      <c r="C87" s="5">
        <f t="shared" si="17"/>
        <v>1</v>
      </c>
      <c r="D87" s="5">
        <f t="shared" si="18"/>
        <v>45</v>
      </c>
      <c r="E87" s="5">
        <f t="shared" si="19"/>
        <v>0</v>
      </c>
      <c r="F87" s="16">
        <f>D87+E87</f>
        <v>45</v>
      </c>
      <c r="G87" s="26" t="s">
        <v>69</v>
      </c>
      <c r="H87" s="13" t="s">
        <v>70</v>
      </c>
      <c r="I87" s="27">
        <v>2002</v>
      </c>
      <c r="J87" s="27" t="s">
        <v>71</v>
      </c>
      <c r="L87" s="1">
        <v>45</v>
      </c>
    </row>
    <row r="88" spans="1:27" ht="13.5" customHeight="1">
      <c r="A88" s="2"/>
      <c r="B88" s="5">
        <f t="shared" si="16"/>
        <v>45</v>
      </c>
      <c r="C88" s="5">
        <f t="shared" si="17"/>
        <v>1</v>
      </c>
      <c r="D88" s="5">
        <f t="shared" si="18"/>
        <v>45</v>
      </c>
      <c r="E88" s="5">
        <f t="shared" si="19"/>
        <v>0</v>
      </c>
      <c r="F88" s="16">
        <f>D88+E88</f>
        <v>45</v>
      </c>
      <c r="G88" s="53" t="s">
        <v>246</v>
      </c>
      <c r="H88" s="31" t="s">
        <v>247</v>
      </c>
      <c r="I88" s="31">
        <v>2002</v>
      </c>
      <c r="J88" s="31" t="s">
        <v>245</v>
      </c>
      <c r="K88" s="11"/>
      <c r="Q88" s="11"/>
      <c r="T88" s="1"/>
      <c r="AA88" s="12">
        <v>45</v>
      </c>
    </row>
    <row r="89" spans="1:48" ht="13.5" customHeight="1">
      <c r="A89" s="3"/>
      <c r="B89" s="5">
        <f t="shared" si="16"/>
        <v>44</v>
      </c>
      <c r="C89" s="5">
        <f t="shared" si="17"/>
        <v>1</v>
      </c>
      <c r="D89" s="5">
        <f t="shared" si="18"/>
        <v>44</v>
      </c>
      <c r="E89" s="5">
        <f t="shared" si="19"/>
        <v>0</v>
      </c>
      <c r="F89" s="16">
        <f>D89+E89</f>
        <v>44</v>
      </c>
      <c r="G89" s="55" t="s">
        <v>303</v>
      </c>
      <c r="H89" s="13" t="s">
        <v>304</v>
      </c>
      <c r="I89" s="13">
        <v>2003</v>
      </c>
      <c r="J89" s="40" t="s">
        <v>270</v>
      </c>
      <c r="AT89" s="12">
        <v>44</v>
      </c>
      <c r="AU89" s="11"/>
      <c r="AV89" s="11"/>
    </row>
    <row r="90" spans="1:46" ht="13.5" customHeight="1">
      <c r="A90" s="3"/>
      <c r="B90" s="5">
        <f t="shared" si="16"/>
        <v>44</v>
      </c>
      <c r="C90" s="5">
        <f t="shared" si="17"/>
        <v>1</v>
      </c>
      <c r="D90" s="5">
        <f t="shared" si="18"/>
        <v>44</v>
      </c>
      <c r="E90" s="5">
        <f t="shared" si="19"/>
        <v>0</v>
      </c>
      <c r="F90" s="16">
        <f>D90+E90</f>
        <v>44</v>
      </c>
      <c r="G90" s="55" t="s">
        <v>316</v>
      </c>
      <c r="H90" s="13" t="s">
        <v>317</v>
      </c>
      <c r="I90" s="40" t="s">
        <v>165</v>
      </c>
      <c r="J90" s="40" t="s">
        <v>270</v>
      </c>
      <c r="AT90" s="3">
        <v>44</v>
      </c>
    </row>
    <row r="91" spans="1:46" ht="13.5" customHeight="1">
      <c r="A91" s="2"/>
      <c r="B91" s="5">
        <f t="shared" si="16"/>
        <v>44</v>
      </c>
      <c r="C91" s="5">
        <f t="shared" si="17"/>
        <v>1</v>
      </c>
      <c r="D91" s="5">
        <f t="shared" si="18"/>
        <v>44</v>
      </c>
      <c r="E91" s="5">
        <f t="shared" si="19"/>
        <v>0</v>
      </c>
      <c r="F91" s="16">
        <f>D91+E91</f>
        <v>44</v>
      </c>
      <c r="G91" s="56" t="s">
        <v>138</v>
      </c>
      <c r="H91" s="28" t="s">
        <v>139</v>
      </c>
      <c r="I91" s="29">
        <v>37622</v>
      </c>
      <c r="J91" s="30"/>
      <c r="K91" s="11"/>
      <c r="L91" s="11"/>
      <c r="M91" s="11"/>
      <c r="N91" s="11"/>
      <c r="O91" s="1">
        <v>44</v>
      </c>
      <c r="P91" s="11"/>
      <c r="Q91" s="11"/>
      <c r="R91" s="11"/>
      <c r="S91" s="11"/>
      <c r="T91" s="8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</row>
    <row r="92" spans="1:33" ht="13.5" customHeight="1">
      <c r="A92" s="2"/>
      <c r="B92" s="5">
        <f t="shared" si="16"/>
        <v>44</v>
      </c>
      <c r="C92" s="3">
        <f t="shared" si="17"/>
        <v>1</v>
      </c>
      <c r="D92" s="3">
        <f t="shared" si="18"/>
        <v>44</v>
      </c>
      <c r="E92" s="3">
        <f t="shared" si="19"/>
        <v>0</v>
      </c>
      <c r="F92" s="16">
        <f>D92+E97</f>
        <v>44</v>
      </c>
      <c r="G92" s="57" t="s">
        <v>284</v>
      </c>
      <c r="H92" s="13" t="s">
        <v>285</v>
      </c>
      <c r="I92" s="44">
        <v>2003</v>
      </c>
      <c r="J92" s="31" t="s">
        <v>286</v>
      </c>
      <c r="AG92" s="12">
        <v>44</v>
      </c>
    </row>
    <row r="93" spans="1:15" ht="13.5" customHeight="1">
      <c r="A93" s="2"/>
      <c r="B93" s="5">
        <f t="shared" si="16"/>
        <v>44</v>
      </c>
      <c r="C93" s="5">
        <f t="shared" si="17"/>
        <v>1</v>
      </c>
      <c r="D93" s="5">
        <f t="shared" si="18"/>
        <v>44</v>
      </c>
      <c r="E93" s="5">
        <f t="shared" si="19"/>
        <v>0</v>
      </c>
      <c r="F93" s="16">
        <f aca="true" t="shared" si="21" ref="F93:F98">D93+E93</f>
        <v>44</v>
      </c>
      <c r="G93" s="53" t="s">
        <v>105</v>
      </c>
      <c r="H93" s="13" t="s">
        <v>106</v>
      </c>
      <c r="I93" s="13">
        <v>2002</v>
      </c>
      <c r="J93" s="13" t="s">
        <v>96</v>
      </c>
      <c r="K93" s="1">
        <v>44</v>
      </c>
      <c r="O93" s="11"/>
    </row>
    <row r="94" spans="1:46" ht="13.5" customHeight="1">
      <c r="A94" s="2"/>
      <c r="B94" s="5">
        <f t="shared" si="16"/>
        <v>44</v>
      </c>
      <c r="C94" s="5">
        <f t="shared" si="17"/>
        <v>1</v>
      </c>
      <c r="D94" s="5">
        <f t="shared" si="18"/>
        <v>44</v>
      </c>
      <c r="E94" s="5">
        <f t="shared" si="19"/>
        <v>0</v>
      </c>
      <c r="F94" s="16">
        <f t="shared" si="21"/>
        <v>44</v>
      </c>
      <c r="G94" s="53" t="s">
        <v>203</v>
      </c>
      <c r="H94" s="13" t="s">
        <v>204</v>
      </c>
      <c r="I94" s="13">
        <v>2003</v>
      </c>
      <c r="J94" s="13" t="s">
        <v>201</v>
      </c>
      <c r="K94" s="11"/>
      <c r="L94" s="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3">
        <v>44</v>
      </c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</row>
    <row r="95" spans="1:21" ht="13.5" customHeight="1">
      <c r="A95" s="2"/>
      <c r="B95" s="5">
        <f t="shared" si="16"/>
        <v>44</v>
      </c>
      <c r="C95" s="5">
        <f t="shared" si="17"/>
        <v>1</v>
      </c>
      <c r="D95" s="5">
        <f t="shared" si="18"/>
        <v>44</v>
      </c>
      <c r="E95" s="5">
        <f t="shared" si="19"/>
        <v>0</v>
      </c>
      <c r="F95" s="16">
        <f t="shared" si="21"/>
        <v>44</v>
      </c>
      <c r="G95" s="57" t="s">
        <v>194</v>
      </c>
      <c r="H95" s="31" t="s">
        <v>80</v>
      </c>
      <c r="I95" s="31">
        <v>2002</v>
      </c>
      <c r="J95" s="31" t="s">
        <v>180</v>
      </c>
      <c r="K95" s="11"/>
      <c r="T95" s="1"/>
      <c r="U95" s="2">
        <v>44</v>
      </c>
    </row>
    <row r="96" spans="1:20" ht="13.5" customHeight="1">
      <c r="A96" s="2"/>
      <c r="B96" s="5">
        <f t="shared" si="16"/>
        <v>44</v>
      </c>
      <c r="C96" s="5">
        <f t="shared" si="17"/>
        <v>1</v>
      </c>
      <c r="D96" s="5">
        <f t="shared" si="18"/>
        <v>44</v>
      </c>
      <c r="E96" s="5">
        <f t="shared" si="19"/>
        <v>0</v>
      </c>
      <c r="F96" s="16">
        <f t="shared" si="21"/>
        <v>44</v>
      </c>
      <c r="G96" s="53" t="s">
        <v>224</v>
      </c>
      <c r="H96" s="13" t="s">
        <v>225</v>
      </c>
      <c r="I96" s="13">
        <v>2002</v>
      </c>
      <c r="J96" s="13"/>
      <c r="T96" s="12">
        <v>44</v>
      </c>
    </row>
    <row r="97" spans="1:46" ht="13.5" customHeight="1">
      <c r="A97" s="2"/>
      <c r="B97" s="5">
        <f t="shared" si="16"/>
        <v>44</v>
      </c>
      <c r="C97" s="5">
        <f t="shared" si="17"/>
        <v>1</v>
      </c>
      <c r="D97" s="5">
        <f t="shared" si="18"/>
        <v>44</v>
      </c>
      <c r="E97" s="5">
        <f t="shared" si="19"/>
        <v>0</v>
      </c>
      <c r="F97" s="16">
        <f t="shared" si="21"/>
        <v>44</v>
      </c>
      <c r="G97" s="57" t="s">
        <v>184</v>
      </c>
      <c r="H97" s="31" t="s">
        <v>52</v>
      </c>
      <c r="I97" s="31">
        <v>2003</v>
      </c>
      <c r="J97" s="31" t="s">
        <v>180</v>
      </c>
      <c r="K97" s="11"/>
      <c r="L97" s="1"/>
      <c r="M97" s="11"/>
      <c r="N97" s="11"/>
      <c r="O97" s="11"/>
      <c r="P97" s="11"/>
      <c r="Q97" s="8"/>
      <c r="R97" s="11"/>
      <c r="S97" s="11"/>
      <c r="T97" s="11"/>
      <c r="U97" s="1">
        <v>44</v>
      </c>
      <c r="V97" s="11"/>
      <c r="W97" s="8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</row>
    <row r="98" spans="1:46" ht="13.5" customHeight="1">
      <c r="A98" s="2"/>
      <c r="B98" s="5">
        <f t="shared" si="16"/>
        <v>44</v>
      </c>
      <c r="C98" s="5">
        <f t="shared" si="17"/>
        <v>1</v>
      </c>
      <c r="D98" s="5">
        <f t="shared" si="18"/>
        <v>44</v>
      </c>
      <c r="E98" s="5">
        <f t="shared" si="19"/>
        <v>0</v>
      </c>
      <c r="F98" s="16">
        <f t="shared" si="21"/>
        <v>44</v>
      </c>
      <c r="G98" s="53" t="s">
        <v>248</v>
      </c>
      <c r="H98" s="31" t="s">
        <v>249</v>
      </c>
      <c r="I98" s="31">
        <v>2002</v>
      </c>
      <c r="J98" s="31" t="s">
        <v>250</v>
      </c>
      <c r="L98" s="2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3"/>
      <c r="Y98" s="1"/>
      <c r="Z98" s="1"/>
      <c r="AA98" s="12">
        <v>44</v>
      </c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</row>
    <row r="99" spans="1:46" ht="13.5" customHeight="1">
      <c r="A99" s="2"/>
      <c r="B99" s="5">
        <f t="shared" si="16"/>
        <v>44</v>
      </c>
      <c r="C99" s="5">
        <f t="shared" si="17"/>
        <v>1</v>
      </c>
      <c r="D99" s="5">
        <f t="shared" si="18"/>
        <v>44</v>
      </c>
      <c r="E99" s="5">
        <f t="shared" si="19"/>
        <v>0</v>
      </c>
      <c r="F99" s="16">
        <f>D99+E104</f>
        <v>44</v>
      </c>
      <c r="G99" s="55" t="s">
        <v>256</v>
      </c>
      <c r="H99" s="40" t="s">
        <v>259</v>
      </c>
      <c r="I99" s="13">
        <v>2003</v>
      </c>
      <c r="J99" s="40" t="s">
        <v>257</v>
      </c>
      <c r="K99" s="11"/>
      <c r="L99" s="1"/>
      <c r="M99" s="1"/>
      <c r="N99" s="1"/>
      <c r="O99" s="1"/>
      <c r="P99" s="1"/>
      <c r="Q99" s="1"/>
      <c r="R99" s="1"/>
      <c r="S99" s="1"/>
      <c r="U99" s="2"/>
      <c r="V99" s="1"/>
      <c r="W99" s="1"/>
      <c r="X99" s="1"/>
      <c r="Y99" s="1"/>
      <c r="Z99" s="1"/>
      <c r="AA99" s="6"/>
      <c r="AB99" s="1"/>
      <c r="AC99" s="2">
        <v>44</v>
      </c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</row>
    <row r="100" spans="1:46" ht="13.5" customHeight="1">
      <c r="A100" s="3"/>
      <c r="B100" s="5">
        <f t="shared" si="16"/>
        <v>43</v>
      </c>
      <c r="C100" s="5">
        <f t="shared" si="17"/>
        <v>1</v>
      </c>
      <c r="D100" s="5">
        <f t="shared" si="18"/>
        <v>43</v>
      </c>
      <c r="E100" s="5">
        <f t="shared" si="19"/>
        <v>0</v>
      </c>
      <c r="F100" s="16">
        <f aca="true" t="shared" si="22" ref="F100:F107">D100+E100</f>
        <v>43</v>
      </c>
      <c r="G100" s="55" t="s">
        <v>316</v>
      </c>
      <c r="H100" s="13" t="s">
        <v>318</v>
      </c>
      <c r="I100" s="40" t="s">
        <v>165</v>
      </c>
      <c r="J100" s="40" t="s">
        <v>270</v>
      </c>
      <c r="AT100" s="3">
        <v>43</v>
      </c>
    </row>
    <row r="101" spans="1:39" ht="13.5" customHeight="1">
      <c r="A101" s="2"/>
      <c r="B101" s="5">
        <f t="shared" si="16"/>
        <v>43</v>
      </c>
      <c r="C101" s="5">
        <f t="shared" si="17"/>
        <v>1</v>
      </c>
      <c r="D101" s="5">
        <f t="shared" si="18"/>
        <v>43</v>
      </c>
      <c r="E101" s="5">
        <f t="shared" si="19"/>
        <v>0</v>
      </c>
      <c r="F101" s="16">
        <f t="shared" si="22"/>
        <v>43</v>
      </c>
      <c r="G101" s="55" t="s">
        <v>292</v>
      </c>
      <c r="H101" s="40" t="s">
        <v>293</v>
      </c>
      <c r="I101" s="13">
        <v>2002</v>
      </c>
      <c r="J101" s="40" t="s">
        <v>270</v>
      </c>
      <c r="AM101" s="12">
        <v>43</v>
      </c>
    </row>
    <row r="102" spans="1:46" ht="13.5" customHeight="1">
      <c r="A102" s="2"/>
      <c r="B102" s="5">
        <f t="shared" si="16"/>
        <v>43</v>
      </c>
      <c r="C102" s="5">
        <f t="shared" si="17"/>
        <v>1</v>
      </c>
      <c r="D102" s="5">
        <f t="shared" si="18"/>
        <v>43</v>
      </c>
      <c r="E102" s="5">
        <f t="shared" si="19"/>
        <v>0</v>
      </c>
      <c r="F102" s="16">
        <f t="shared" si="22"/>
        <v>43</v>
      </c>
      <c r="G102" s="53" t="s">
        <v>101</v>
      </c>
      <c r="H102" s="13" t="s">
        <v>107</v>
      </c>
      <c r="I102" s="13">
        <v>2003</v>
      </c>
      <c r="J102" s="13" t="s">
        <v>49</v>
      </c>
      <c r="K102" s="12">
        <v>43</v>
      </c>
      <c r="L102" s="1"/>
      <c r="M102" s="11"/>
      <c r="N102" s="11"/>
      <c r="O102" s="11"/>
      <c r="P102" s="11"/>
      <c r="Q102" s="11"/>
      <c r="R102" s="11"/>
      <c r="S102" s="11"/>
      <c r="T102" s="11"/>
      <c r="U102" s="11"/>
      <c r="V102" s="8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</row>
    <row r="103" spans="1:46" ht="13.5" customHeight="1">
      <c r="A103" s="3"/>
      <c r="B103" s="5">
        <f t="shared" si="16"/>
        <v>43</v>
      </c>
      <c r="C103" s="5">
        <f t="shared" si="17"/>
        <v>1</v>
      </c>
      <c r="D103" s="5">
        <f t="shared" si="18"/>
        <v>43</v>
      </c>
      <c r="E103" s="5">
        <f t="shared" si="19"/>
        <v>0</v>
      </c>
      <c r="F103" s="16">
        <f t="shared" si="22"/>
        <v>43</v>
      </c>
      <c r="G103" s="55" t="s">
        <v>305</v>
      </c>
      <c r="H103" s="13" t="s">
        <v>306</v>
      </c>
      <c r="I103" s="13">
        <v>2002</v>
      </c>
      <c r="J103" s="40" t="s">
        <v>56</v>
      </c>
      <c r="AT103" s="12">
        <v>43</v>
      </c>
    </row>
    <row r="104" spans="1:20" ht="13.5" customHeight="1">
      <c r="A104" s="2"/>
      <c r="B104" s="5">
        <f t="shared" si="16"/>
        <v>43</v>
      </c>
      <c r="C104" s="5">
        <f t="shared" si="17"/>
        <v>1</v>
      </c>
      <c r="D104" s="5">
        <f t="shared" si="18"/>
        <v>43</v>
      </c>
      <c r="E104" s="5">
        <f t="shared" si="19"/>
        <v>0</v>
      </c>
      <c r="F104" s="16">
        <f t="shared" si="22"/>
        <v>43</v>
      </c>
      <c r="G104" s="53" t="s">
        <v>226</v>
      </c>
      <c r="H104" s="13" t="s">
        <v>227</v>
      </c>
      <c r="I104" s="13">
        <v>2002</v>
      </c>
      <c r="J104" s="13"/>
      <c r="T104" s="12">
        <v>43</v>
      </c>
    </row>
    <row r="105" spans="1:46" ht="13.5" customHeight="1">
      <c r="A105" s="2"/>
      <c r="B105" s="5">
        <f t="shared" si="16"/>
        <v>43</v>
      </c>
      <c r="C105" s="5">
        <f t="shared" si="17"/>
        <v>1</v>
      </c>
      <c r="D105" s="5">
        <f t="shared" si="18"/>
        <v>43</v>
      </c>
      <c r="E105" s="5">
        <f t="shared" si="19"/>
        <v>0</v>
      </c>
      <c r="F105" s="16">
        <f t="shared" si="22"/>
        <v>43</v>
      </c>
      <c r="G105" s="57" t="s">
        <v>195</v>
      </c>
      <c r="H105" s="31" t="s">
        <v>196</v>
      </c>
      <c r="I105" s="31">
        <v>2002</v>
      </c>
      <c r="J105" s="31" t="s">
        <v>188</v>
      </c>
      <c r="K105" s="11"/>
      <c r="L105" s="1"/>
      <c r="M105" s="1"/>
      <c r="N105" s="1"/>
      <c r="O105" s="1"/>
      <c r="P105" s="1"/>
      <c r="Q105" s="1"/>
      <c r="R105" s="1"/>
      <c r="S105" s="1"/>
      <c r="U105" s="3">
        <v>43</v>
      </c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</row>
    <row r="106" spans="1:25" ht="13.5" customHeight="1">
      <c r="A106" s="2"/>
      <c r="B106" s="5">
        <f t="shared" si="16"/>
        <v>43</v>
      </c>
      <c r="C106" s="5">
        <f t="shared" si="17"/>
        <v>1</v>
      </c>
      <c r="D106" s="5">
        <f t="shared" si="18"/>
        <v>43</v>
      </c>
      <c r="E106" s="5">
        <f t="shared" si="19"/>
        <v>0</v>
      </c>
      <c r="F106" s="16">
        <f t="shared" si="22"/>
        <v>43</v>
      </c>
      <c r="G106" s="27" t="s">
        <v>155</v>
      </c>
      <c r="H106" s="27" t="s">
        <v>156</v>
      </c>
      <c r="I106" s="27">
        <v>2003</v>
      </c>
      <c r="J106" s="27" t="s">
        <v>152</v>
      </c>
      <c r="K106" s="11"/>
      <c r="P106" s="12">
        <v>43</v>
      </c>
      <c r="T106" s="1"/>
      <c r="U106" s="8"/>
      <c r="Y106" s="3"/>
    </row>
    <row r="107" spans="1:46" ht="14.25">
      <c r="A107" s="2"/>
      <c r="B107" s="5">
        <f t="shared" si="16"/>
        <v>43</v>
      </c>
      <c r="C107" s="5">
        <f t="shared" si="17"/>
        <v>1</v>
      </c>
      <c r="D107" s="5">
        <f t="shared" si="18"/>
        <v>43</v>
      </c>
      <c r="E107" s="5">
        <f t="shared" si="19"/>
        <v>0</v>
      </c>
      <c r="F107" s="16">
        <f t="shared" si="22"/>
        <v>43</v>
      </c>
      <c r="G107" s="56" t="s">
        <v>140</v>
      </c>
      <c r="H107" s="28" t="s">
        <v>141</v>
      </c>
      <c r="I107" s="29">
        <v>37257</v>
      </c>
      <c r="J107" s="30"/>
      <c r="K107" s="11"/>
      <c r="L107" s="11"/>
      <c r="M107" s="11"/>
      <c r="N107" s="11"/>
      <c r="O107" s="11">
        <v>43</v>
      </c>
      <c r="P107" s="11"/>
      <c r="Q107" s="11"/>
      <c r="R107" s="11"/>
      <c r="S107" s="11"/>
      <c r="T107" s="8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</row>
    <row r="108" spans="1:29" ht="12.75">
      <c r="A108" s="2"/>
      <c r="B108" s="5">
        <f t="shared" si="16"/>
        <v>42</v>
      </c>
      <c r="C108" s="5">
        <f t="shared" si="17"/>
        <v>1</v>
      </c>
      <c r="D108" s="5">
        <f t="shared" si="18"/>
        <v>42</v>
      </c>
      <c r="E108" s="5">
        <f t="shared" si="19"/>
        <v>0</v>
      </c>
      <c r="F108" s="16">
        <f>D108+E113</f>
        <v>42</v>
      </c>
      <c r="G108" s="55" t="s">
        <v>260</v>
      </c>
      <c r="H108" s="40" t="s">
        <v>158</v>
      </c>
      <c r="I108" s="13">
        <v>2003</v>
      </c>
      <c r="J108" s="40" t="s">
        <v>261</v>
      </c>
      <c r="AC108" s="2">
        <v>42</v>
      </c>
    </row>
    <row r="109" spans="1:46" ht="12.75">
      <c r="A109" s="2"/>
      <c r="B109" s="5">
        <f aca="true" t="shared" si="23" ref="B109:B133">SUM(K109:AV109)</f>
        <v>42</v>
      </c>
      <c r="C109" s="5">
        <f aca="true" t="shared" si="24" ref="C109:C133">COUNT(K109:AT109)</f>
        <v>1</v>
      </c>
      <c r="D109" s="5">
        <f aca="true" t="shared" si="25" ref="D109:D133">IF(COUNT(K109:AV109)&gt;0,LARGE(K109:AV109,1),0)+IF(COUNT(K109:AV109)&gt;1,LARGE(K109:AV109,2),0)+IF(COUNT(K109:AV109)&gt;2,LARGE(K109:AV109,3),0)+IF(COUNT(K109:AV109)&gt;3,LARGE(K109:AV109,4),0)+IF(COUNT(K109:AV109)&gt;4,LARGE(K109:AV109,5),0)+IF(COUNT(K109:AV109)&gt;5,LARGE(K109:AV109,6),0)+IF(COUNT(K109:AV109)&gt;6,LARGE(K109:AV109,7),0)</f>
        <v>42</v>
      </c>
      <c r="E109" s="5">
        <f aca="true" t="shared" si="26" ref="E109:E133">IF(COUNT(K109:AT109)&lt;11,IF(COUNT(K109:AT109)&gt;6,(COUNT(K109:AT109)-7),0)*20,80)</f>
        <v>0</v>
      </c>
      <c r="F109" s="16">
        <f aca="true" t="shared" si="27" ref="F109:F115">D109+E109</f>
        <v>42</v>
      </c>
      <c r="G109" s="57" t="s">
        <v>197</v>
      </c>
      <c r="H109" s="31" t="s">
        <v>198</v>
      </c>
      <c r="I109" s="31">
        <v>2002</v>
      </c>
      <c r="J109" s="31" t="s">
        <v>188</v>
      </c>
      <c r="K109" s="11"/>
      <c r="L109" s="11"/>
      <c r="M109" s="11"/>
      <c r="N109" s="11"/>
      <c r="O109" s="11"/>
      <c r="P109" s="11"/>
      <c r="Q109" s="11"/>
      <c r="R109" s="11"/>
      <c r="S109" s="11"/>
      <c r="T109" s="1"/>
      <c r="U109" s="2">
        <v>42</v>
      </c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</row>
    <row r="110" spans="1:46" ht="25.5">
      <c r="A110" s="2"/>
      <c r="B110" s="5">
        <f t="shared" si="23"/>
        <v>42</v>
      </c>
      <c r="C110" s="5">
        <f t="shared" si="24"/>
        <v>1</v>
      </c>
      <c r="D110" s="5">
        <f t="shared" si="25"/>
        <v>42</v>
      </c>
      <c r="E110" s="5">
        <f t="shared" si="26"/>
        <v>0</v>
      </c>
      <c r="F110" s="16">
        <f t="shared" si="27"/>
        <v>42</v>
      </c>
      <c r="G110" s="27" t="s">
        <v>157</v>
      </c>
      <c r="H110" s="27" t="s">
        <v>158</v>
      </c>
      <c r="I110" s="27">
        <v>2002</v>
      </c>
      <c r="J110" s="27" t="s">
        <v>152</v>
      </c>
      <c r="K110" s="1"/>
      <c r="L110" s="1"/>
      <c r="M110" s="1"/>
      <c r="N110" s="1"/>
      <c r="O110" s="11"/>
      <c r="P110" s="1">
        <v>42</v>
      </c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</row>
    <row r="111" spans="1:24" ht="12.75">
      <c r="A111" s="2"/>
      <c r="B111" s="5">
        <f t="shared" si="23"/>
        <v>42</v>
      </c>
      <c r="C111" s="5">
        <f t="shared" si="24"/>
        <v>1</v>
      </c>
      <c r="D111" s="5">
        <f t="shared" si="25"/>
        <v>42</v>
      </c>
      <c r="E111" s="5">
        <f t="shared" si="26"/>
        <v>0</v>
      </c>
      <c r="F111" s="16">
        <f t="shared" si="27"/>
        <v>42</v>
      </c>
      <c r="G111" s="53" t="s">
        <v>205</v>
      </c>
      <c r="H111" s="13" t="s">
        <v>206</v>
      </c>
      <c r="I111" s="13">
        <v>2002</v>
      </c>
      <c r="J111" s="13" t="s">
        <v>207</v>
      </c>
      <c r="K111" s="11"/>
      <c r="X111" s="12">
        <v>42</v>
      </c>
    </row>
    <row r="112" spans="1:11" ht="12.75">
      <c r="A112" s="2"/>
      <c r="B112" s="5">
        <f t="shared" si="23"/>
        <v>42</v>
      </c>
      <c r="C112" s="5">
        <f t="shared" si="24"/>
        <v>1</v>
      </c>
      <c r="D112" s="5">
        <f t="shared" si="25"/>
        <v>42</v>
      </c>
      <c r="E112" s="5">
        <f t="shared" si="26"/>
        <v>0</v>
      </c>
      <c r="F112" s="16">
        <f t="shared" si="27"/>
        <v>42</v>
      </c>
      <c r="G112" s="53" t="s">
        <v>108</v>
      </c>
      <c r="H112" s="13" t="s">
        <v>109</v>
      </c>
      <c r="I112" s="13">
        <v>2003</v>
      </c>
      <c r="J112" s="13" t="s">
        <v>96</v>
      </c>
      <c r="K112" s="1">
        <v>42</v>
      </c>
    </row>
    <row r="113" spans="1:46" ht="15">
      <c r="A113" s="2"/>
      <c r="B113" s="5">
        <f t="shared" si="23"/>
        <v>42</v>
      </c>
      <c r="C113" s="5">
        <f t="shared" si="24"/>
        <v>1</v>
      </c>
      <c r="D113" s="5">
        <f t="shared" si="25"/>
        <v>42</v>
      </c>
      <c r="E113" s="5">
        <f t="shared" si="26"/>
        <v>0</v>
      </c>
      <c r="F113" s="16">
        <f t="shared" si="27"/>
        <v>42</v>
      </c>
      <c r="G113" s="26" t="s">
        <v>74</v>
      </c>
      <c r="H113" s="13" t="s">
        <v>75</v>
      </c>
      <c r="I113" s="27">
        <v>2002</v>
      </c>
      <c r="J113" s="27"/>
      <c r="K113" s="1"/>
      <c r="L113" s="12">
        <v>42</v>
      </c>
      <c r="M113" s="11"/>
      <c r="N113" s="11"/>
      <c r="O113" s="11"/>
      <c r="P113" s="11"/>
      <c r="Q113" s="11"/>
      <c r="R113" s="11"/>
      <c r="S113" s="11"/>
      <c r="T113" s="11"/>
      <c r="U113" s="8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</row>
    <row r="114" spans="1:46" ht="13.5" customHeight="1">
      <c r="A114" s="2"/>
      <c r="B114" s="5">
        <f t="shared" si="23"/>
        <v>41</v>
      </c>
      <c r="C114" s="5">
        <f t="shared" si="24"/>
        <v>1</v>
      </c>
      <c r="D114" s="5">
        <f t="shared" si="25"/>
        <v>41</v>
      </c>
      <c r="E114" s="5">
        <f t="shared" si="26"/>
        <v>0</v>
      </c>
      <c r="F114" s="16">
        <f t="shared" si="27"/>
        <v>41</v>
      </c>
      <c r="G114" s="56" t="s">
        <v>144</v>
      </c>
      <c r="H114" s="28" t="s">
        <v>145</v>
      </c>
      <c r="I114" s="29">
        <v>37257</v>
      </c>
      <c r="J114" s="30" t="s">
        <v>146</v>
      </c>
      <c r="K114" s="11"/>
      <c r="L114" s="11"/>
      <c r="M114" s="11"/>
      <c r="N114" s="11"/>
      <c r="O114" s="11">
        <v>41</v>
      </c>
      <c r="P114" s="11"/>
      <c r="Q114" s="11"/>
      <c r="R114" s="11"/>
      <c r="S114" s="11"/>
      <c r="T114" s="8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</row>
    <row r="115" spans="1:46" ht="13.5" customHeight="1">
      <c r="A115" s="2"/>
      <c r="B115" s="5">
        <f t="shared" si="23"/>
        <v>41</v>
      </c>
      <c r="C115" s="5">
        <f t="shared" si="24"/>
        <v>1</v>
      </c>
      <c r="D115" s="5">
        <f t="shared" si="25"/>
        <v>41</v>
      </c>
      <c r="E115" s="5">
        <f t="shared" si="26"/>
        <v>0</v>
      </c>
      <c r="F115" s="16">
        <f t="shared" si="27"/>
        <v>41</v>
      </c>
      <c r="G115" s="53" t="s">
        <v>110</v>
      </c>
      <c r="H115" s="13" t="s">
        <v>95</v>
      </c>
      <c r="I115" s="13">
        <v>2002</v>
      </c>
      <c r="J115" s="13" t="s">
        <v>49</v>
      </c>
      <c r="K115" s="12">
        <v>41</v>
      </c>
      <c r="L115" s="11"/>
      <c r="M115" s="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</row>
    <row r="116" spans="1:29" ht="13.5" customHeight="1">
      <c r="A116" s="2"/>
      <c r="B116" s="5">
        <f t="shared" si="23"/>
        <v>41</v>
      </c>
      <c r="C116" s="5">
        <f t="shared" si="24"/>
        <v>1</v>
      </c>
      <c r="D116" s="5">
        <f t="shared" si="25"/>
        <v>41</v>
      </c>
      <c r="E116" s="5">
        <f t="shared" si="26"/>
        <v>0</v>
      </c>
      <c r="F116" s="16">
        <f>D116+E121</f>
        <v>41</v>
      </c>
      <c r="G116" s="55" t="s">
        <v>262</v>
      </c>
      <c r="H116" s="40" t="s">
        <v>52</v>
      </c>
      <c r="I116" s="13">
        <v>2003</v>
      </c>
      <c r="J116" s="40" t="s">
        <v>257</v>
      </c>
      <c r="AC116" s="3">
        <v>41</v>
      </c>
    </row>
    <row r="117" spans="1:46" ht="15">
      <c r="A117" s="2"/>
      <c r="B117" s="5">
        <f t="shared" si="23"/>
        <v>41</v>
      </c>
      <c r="C117" s="5">
        <f t="shared" si="24"/>
        <v>1</v>
      </c>
      <c r="D117" s="5">
        <f t="shared" si="25"/>
        <v>41</v>
      </c>
      <c r="E117" s="5">
        <f t="shared" si="26"/>
        <v>0</v>
      </c>
      <c r="F117" s="16">
        <f>D117+E117</f>
        <v>41</v>
      </c>
      <c r="G117" s="26" t="s">
        <v>76</v>
      </c>
      <c r="H117" s="13" t="s">
        <v>77</v>
      </c>
      <c r="I117" s="27">
        <v>2003</v>
      </c>
      <c r="J117" s="27"/>
      <c r="K117" s="2"/>
      <c r="L117" s="1">
        <v>41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</row>
    <row r="118" spans="1:46" ht="15">
      <c r="A118" s="2"/>
      <c r="B118" s="5">
        <f t="shared" si="23"/>
        <v>40</v>
      </c>
      <c r="C118" s="5">
        <f t="shared" si="24"/>
        <v>1</v>
      </c>
      <c r="D118" s="5">
        <f t="shared" si="25"/>
        <v>40</v>
      </c>
      <c r="E118" s="5">
        <f t="shared" si="26"/>
        <v>0</v>
      </c>
      <c r="F118" s="16">
        <f>D118+E118</f>
        <v>40</v>
      </c>
      <c r="G118" s="26" t="s">
        <v>78</v>
      </c>
      <c r="H118" s="13" t="s">
        <v>52</v>
      </c>
      <c r="I118" s="27">
        <v>2002</v>
      </c>
      <c r="J118" s="27"/>
      <c r="K118" s="11"/>
      <c r="L118" s="12">
        <v>40</v>
      </c>
      <c r="M118" s="1"/>
      <c r="N118" s="11"/>
      <c r="O118" s="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</row>
    <row r="119" spans="1:29" ht="12.75">
      <c r="A119" s="2"/>
      <c r="B119" s="5">
        <f t="shared" si="23"/>
        <v>40</v>
      </c>
      <c r="C119" s="5">
        <f t="shared" si="24"/>
        <v>1</v>
      </c>
      <c r="D119" s="5">
        <f t="shared" si="25"/>
        <v>40</v>
      </c>
      <c r="E119" s="5">
        <f t="shared" si="26"/>
        <v>0</v>
      </c>
      <c r="F119" s="16">
        <f>D119+E124</f>
        <v>40</v>
      </c>
      <c r="G119" s="55" t="s">
        <v>263</v>
      </c>
      <c r="H119" s="40" t="s">
        <v>264</v>
      </c>
      <c r="I119" s="13">
        <v>2003</v>
      </c>
      <c r="J119" s="40" t="s">
        <v>257</v>
      </c>
      <c r="AC119" s="2">
        <v>40</v>
      </c>
    </row>
    <row r="120" spans="1:46" ht="12.75">
      <c r="A120" s="2"/>
      <c r="B120" s="5">
        <f t="shared" si="23"/>
        <v>40</v>
      </c>
      <c r="C120" s="5">
        <f t="shared" si="24"/>
        <v>1</v>
      </c>
      <c r="D120" s="5">
        <f t="shared" si="25"/>
        <v>40</v>
      </c>
      <c r="E120" s="5">
        <f t="shared" si="26"/>
        <v>0</v>
      </c>
      <c r="F120" s="16">
        <f>D120+E120</f>
        <v>40</v>
      </c>
      <c r="G120" s="53" t="s">
        <v>111</v>
      </c>
      <c r="H120" s="13" t="s">
        <v>112</v>
      </c>
      <c r="I120" s="13">
        <v>2002</v>
      </c>
      <c r="J120" s="13" t="s">
        <v>96</v>
      </c>
      <c r="K120" s="1">
        <v>40</v>
      </c>
      <c r="L120" s="11"/>
      <c r="M120" s="11"/>
      <c r="N120" s="11"/>
      <c r="O120" s="11"/>
      <c r="P120" s="11"/>
      <c r="Q120" s="11"/>
      <c r="R120" s="11"/>
      <c r="S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</row>
    <row r="121" spans="1:46" ht="12.75">
      <c r="A121" s="50"/>
      <c r="B121" s="5">
        <f t="shared" si="23"/>
        <v>39</v>
      </c>
      <c r="C121" s="5">
        <f t="shared" si="24"/>
        <v>1</v>
      </c>
      <c r="D121" s="5">
        <f t="shared" si="25"/>
        <v>39</v>
      </c>
      <c r="E121" s="5">
        <f t="shared" si="26"/>
        <v>0</v>
      </c>
      <c r="F121" s="16">
        <f>D121+E121</f>
        <v>39</v>
      </c>
      <c r="G121" s="53" t="s">
        <v>113</v>
      </c>
      <c r="H121" s="13" t="s">
        <v>114</v>
      </c>
      <c r="I121" s="13">
        <v>2002</v>
      </c>
      <c r="J121" s="13" t="s">
        <v>49</v>
      </c>
      <c r="K121" s="12">
        <v>39</v>
      </c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</row>
    <row r="122" spans="1:29" ht="12.75">
      <c r="A122" s="50"/>
      <c r="B122" s="5">
        <f t="shared" si="23"/>
        <v>39</v>
      </c>
      <c r="C122" s="5">
        <f t="shared" si="24"/>
        <v>1</v>
      </c>
      <c r="D122" s="5">
        <f t="shared" si="25"/>
        <v>39</v>
      </c>
      <c r="E122" s="5">
        <f t="shared" si="26"/>
        <v>0</v>
      </c>
      <c r="F122" s="16">
        <f>D122+E127</f>
        <v>39</v>
      </c>
      <c r="G122" s="55" t="s">
        <v>262</v>
      </c>
      <c r="H122" s="40" t="s">
        <v>75</v>
      </c>
      <c r="I122" s="13">
        <v>2003</v>
      </c>
      <c r="J122" s="40" t="s">
        <v>257</v>
      </c>
      <c r="AC122" s="3">
        <v>39</v>
      </c>
    </row>
    <row r="123" spans="1:46" ht="12.75">
      <c r="A123" s="50"/>
      <c r="B123" s="5">
        <f t="shared" si="23"/>
        <v>38</v>
      </c>
      <c r="C123" s="5">
        <f t="shared" si="24"/>
        <v>1</v>
      </c>
      <c r="D123" s="5">
        <f t="shared" si="25"/>
        <v>38</v>
      </c>
      <c r="E123" s="5">
        <f t="shared" si="26"/>
        <v>0</v>
      </c>
      <c r="F123" s="16">
        <f aca="true" t="shared" si="28" ref="F123:F133">D123+E123</f>
        <v>38</v>
      </c>
      <c r="G123" s="53" t="s">
        <v>115</v>
      </c>
      <c r="H123" s="13" t="s">
        <v>116</v>
      </c>
      <c r="I123" s="13">
        <v>2002</v>
      </c>
      <c r="J123" s="13" t="s">
        <v>96</v>
      </c>
      <c r="K123" s="1">
        <v>38</v>
      </c>
      <c r="L123" s="11"/>
      <c r="M123" s="11"/>
      <c r="N123" s="11"/>
      <c r="O123" s="11"/>
      <c r="P123" s="11"/>
      <c r="Q123" s="11"/>
      <c r="R123" s="11"/>
      <c r="S123" s="11"/>
      <c r="T123" s="8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</row>
    <row r="124" spans="1:46" ht="12.75">
      <c r="A124" s="50"/>
      <c r="B124" s="5">
        <f t="shared" si="23"/>
        <v>37</v>
      </c>
      <c r="C124" s="5">
        <f t="shared" si="24"/>
        <v>1</v>
      </c>
      <c r="D124" s="5">
        <f t="shared" si="25"/>
        <v>37</v>
      </c>
      <c r="E124" s="5">
        <f t="shared" si="26"/>
        <v>0</v>
      </c>
      <c r="F124" s="16">
        <f t="shared" si="28"/>
        <v>37</v>
      </c>
      <c r="G124" s="53" t="s">
        <v>117</v>
      </c>
      <c r="H124" s="13" t="s">
        <v>109</v>
      </c>
      <c r="I124" s="13">
        <v>2002</v>
      </c>
      <c r="J124" s="13" t="s">
        <v>49</v>
      </c>
      <c r="K124" s="12">
        <v>37</v>
      </c>
      <c r="L124" s="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</row>
    <row r="125" spans="1:15" ht="12.75">
      <c r="A125" s="50"/>
      <c r="B125" s="5">
        <f t="shared" si="23"/>
        <v>36</v>
      </c>
      <c r="C125" s="5">
        <f t="shared" si="24"/>
        <v>1</v>
      </c>
      <c r="D125" s="5">
        <f t="shared" si="25"/>
        <v>36</v>
      </c>
      <c r="E125" s="5">
        <f t="shared" si="26"/>
        <v>0</v>
      </c>
      <c r="F125" s="16">
        <f t="shared" si="28"/>
        <v>36</v>
      </c>
      <c r="G125" s="53" t="s">
        <v>118</v>
      </c>
      <c r="H125" s="13" t="s">
        <v>119</v>
      </c>
      <c r="I125" s="13">
        <v>2003</v>
      </c>
      <c r="J125" s="13" t="s">
        <v>96</v>
      </c>
      <c r="K125" s="1">
        <v>36</v>
      </c>
      <c r="O125" s="1"/>
    </row>
    <row r="126" spans="1:11" ht="12.75">
      <c r="A126" s="50"/>
      <c r="B126" s="5">
        <f t="shared" si="23"/>
        <v>35</v>
      </c>
      <c r="C126" s="5">
        <f t="shared" si="24"/>
        <v>1</v>
      </c>
      <c r="D126" s="5">
        <f t="shared" si="25"/>
        <v>35</v>
      </c>
      <c r="E126" s="5">
        <f t="shared" si="26"/>
        <v>0</v>
      </c>
      <c r="F126" s="16">
        <f t="shared" si="28"/>
        <v>35</v>
      </c>
      <c r="G126" s="53" t="s">
        <v>120</v>
      </c>
      <c r="H126" s="13" t="s">
        <v>121</v>
      </c>
      <c r="I126" s="13">
        <v>2002</v>
      </c>
      <c r="J126" s="13" t="s">
        <v>49</v>
      </c>
      <c r="K126" s="12">
        <v>35</v>
      </c>
    </row>
    <row r="127" spans="1:20" ht="12.75">
      <c r="A127" s="50"/>
      <c r="B127" s="5">
        <f t="shared" si="23"/>
        <v>34</v>
      </c>
      <c r="C127" s="5">
        <f t="shared" si="24"/>
        <v>1</v>
      </c>
      <c r="D127" s="5">
        <f t="shared" si="25"/>
        <v>34</v>
      </c>
      <c r="E127" s="5">
        <f t="shared" si="26"/>
        <v>0</v>
      </c>
      <c r="F127" s="16">
        <f t="shared" si="28"/>
        <v>34</v>
      </c>
      <c r="G127" s="53" t="s">
        <v>122</v>
      </c>
      <c r="H127" s="13" t="s">
        <v>123</v>
      </c>
      <c r="I127" s="13">
        <v>2003</v>
      </c>
      <c r="J127" s="13" t="s">
        <v>96</v>
      </c>
      <c r="K127" s="1">
        <v>34</v>
      </c>
      <c r="T127" s="1"/>
    </row>
    <row r="128" spans="1:46" ht="12.75">
      <c r="A128" s="50"/>
      <c r="B128" s="5">
        <f t="shared" si="23"/>
        <v>33</v>
      </c>
      <c r="C128" s="5">
        <f t="shared" si="24"/>
        <v>1</v>
      </c>
      <c r="D128" s="5">
        <f t="shared" si="25"/>
        <v>33</v>
      </c>
      <c r="E128" s="5">
        <f t="shared" si="26"/>
        <v>0</v>
      </c>
      <c r="F128" s="16">
        <f t="shared" si="28"/>
        <v>33</v>
      </c>
      <c r="G128" s="53" t="s">
        <v>124</v>
      </c>
      <c r="H128" s="13" t="s">
        <v>125</v>
      </c>
      <c r="I128" s="13">
        <v>2002</v>
      </c>
      <c r="J128" s="13" t="s">
        <v>49</v>
      </c>
      <c r="K128" s="12">
        <v>33</v>
      </c>
      <c r="L128" s="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</row>
    <row r="129" spans="1:46" ht="12.75">
      <c r="A129" s="50"/>
      <c r="B129" s="5">
        <f t="shared" si="23"/>
        <v>32</v>
      </c>
      <c r="C129" s="5">
        <f t="shared" si="24"/>
        <v>1</v>
      </c>
      <c r="D129" s="5">
        <f t="shared" si="25"/>
        <v>32</v>
      </c>
      <c r="E129" s="5">
        <f t="shared" si="26"/>
        <v>0</v>
      </c>
      <c r="F129" s="16">
        <f t="shared" si="28"/>
        <v>32</v>
      </c>
      <c r="G129" s="53" t="s">
        <v>126</v>
      </c>
      <c r="H129" s="13" t="s">
        <v>127</v>
      </c>
      <c r="I129" s="13">
        <v>2002</v>
      </c>
      <c r="J129" s="13" t="s">
        <v>96</v>
      </c>
      <c r="K129" s="1">
        <v>32</v>
      </c>
      <c r="L129" s="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</row>
    <row r="130" spans="2:46" ht="12.75">
      <c r="B130" s="5">
        <f t="shared" si="23"/>
        <v>0</v>
      </c>
      <c r="C130" s="5">
        <f t="shared" si="24"/>
        <v>0</v>
      </c>
      <c r="D130" s="5">
        <f t="shared" si="25"/>
        <v>0</v>
      </c>
      <c r="E130" s="5">
        <f t="shared" si="26"/>
        <v>0</v>
      </c>
      <c r="F130" s="16">
        <f t="shared" si="28"/>
        <v>0</v>
      </c>
      <c r="G130" s="55" t="s">
        <v>54</v>
      </c>
      <c r="H130" s="13" t="s">
        <v>55</v>
      </c>
      <c r="I130" s="40" t="s">
        <v>309</v>
      </c>
      <c r="J130" s="40" t="s">
        <v>56</v>
      </c>
      <c r="AT130" s="3"/>
    </row>
    <row r="131" spans="2:46" ht="12.75">
      <c r="B131" s="5">
        <f t="shared" si="23"/>
        <v>0</v>
      </c>
      <c r="C131" s="5">
        <f t="shared" si="24"/>
        <v>0</v>
      </c>
      <c r="D131" s="5">
        <f t="shared" si="25"/>
        <v>0</v>
      </c>
      <c r="E131" s="5">
        <f t="shared" si="26"/>
        <v>0</v>
      </c>
      <c r="F131" s="16">
        <f t="shared" si="28"/>
        <v>0</v>
      </c>
      <c r="G131" s="55" t="s">
        <v>319</v>
      </c>
      <c r="H131" s="13" t="s">
        <v>320</v>
      </c>
      <c r="I131" s="40" t="s">
        <v>165</v>
      </c>
      <c r="J131" s="40" t="s">
        <v>321</v>
      </c>
      <c r="AT131" s="3"/>
    </row>
    <row r="132" spans="2:46" ht="12.75">
      <c r="B132" s="5">
        <f t="shared" si="23"/>
        <v>0</v>
      </c>
      <c r="C132" s="5">
        <f t="shared" si="24"/>
        <v>0</v>
      </c>
      <c r="D132" s="5">
        <f t="shared" si="25"/>
        <v>0</v>
      </c>
      <c r="E132" s="5">
        <f t="shared" si="26"/>
        <v>0</v>
      </c>
      <c r="F132" s="16">
        <f t="shared" si="28"/>
        <v>0</v>
      </c>
      <c r="G132" s="55" t="s">
        <v>115</v>
      </c>
      <c r="H132" s="13" t="s">
        <v>251</v>
      </c>
      <c r="I132" s="40" t="s">
        <v>309</v>
      </c>
      <c r="J132" s="40" t="s">
        <v>310</v>
      </c>
      <c r="AN132" s="3"/>
      <c r="AT132" s="3"/>
    </row>
    <row r="133" spans="2:46" ht="12.75">
      <c r="B133" s="5">
        <f t="shared" si="23"/>
        <v>0</v>
      </c>
      <c r="C133" s="5">
        <f t="shared" si="24"/>
        <v>0</v>
      </c>
      <c r="D133" s="5">
        <f t="shared" si="25"/>
        <v>0</v>
      </c>
      <c r="E133" s="5">
        <f t="shared" si="26"/>
        <v>0</v>
      </c>
      <c r="F133" s="16">
        <f t="shared" si="28"/>
        <v>0</v>
      </c>
      <c r="G133" s="55" t="s">
        <v>40</v>
      </c>
      <c r="H133" s="13" t="s">
        <v>311</v>
      </c>
      <c r="I133" s="40" t="s">
        <v>165</v>
      </c>
      <c r="J133" s="40" t="s">
        <v>50</v>
      </c>
      <c r="AM133" s="11"/>
      <c r="AT133" s="3"/>
    </row>
  </sheetData>
  <sheetProtection/>
  <autoFilter ref="A2:AT2"/>
  <mergeCells count="1">
    <mergeCell ref="A1:N1"/>
  </mergeCells>
  <conditionalFormatting sqref="E89 B89:D90 F89:F90 B117:B133">
    <cfRule type="expression" priority="4" dxfId="0" stopIfTrue="1">
      <formula>$C89:$C172&gt;6</formula>
    </cfRule>
  </conditionalFormatting>
  <conditionalFormatting sqref="E89 B89:D90 F89:F90 A87 E113:F116 J36 A36:I44 F115:F133 E117:E133 B113:C133 A6:J7 A8:A12">
    <cfRule type="expression" priority="7" dxfId="0" stopIfTrue="1">
      <formula>$C6:$C86&gt;6</formula>
    </cfRule>
  </conditionalFormatting>
  <conditionalFormatting sqref="A88 B87:F87 A32:J35 A3:J5 A5:A12">
    <cfRule type="expression" priority="8" dxfId="0" stopIfTrue="1">
      <formula>$C3:$C84&gt;6</formula>
    </cfRule>
  </conditionalFormatting>
  <conditionalFormatting sqref="A89 F89:F92 B88:F88 B117:B133">
    <cfRule type="expression" priority="9" dxfId="0" stopIfTrue="1">
      <formula>$C88:$C170&gt;6</formula>
    </cfRule>
  </conditionalFormatting>
  <conditionalFormatting sqref="C29 C31 C59 F29:F32 D29:D32 C57 B29:B32 F57:F62 D57:D62 C61:C62 B57:B62 D4:F5 B4:B5">
    <cfRule type="expression" priority="3" dxfId="0" stopIfTrue="1">
      <formula>$C4:$C28&gt;6</formula>
    </cfRule>
  </conditionalFormatting>
  <conditionalFormatting sqref="F65 B65:D65 D87 B87 F87 F90:F92 D6:F8 B6:B8">
    <cfRule type="expression" priority="24" dxfId="0" stopIfTrue="1">
      <formula>$C6:$C28&gt;6</formula>
    </cfRule>
  </conditionalFormatting>
  <conditionalFormatting sqref="A14:J14 A28:J28 J30 J32 J34 J36 J38 A15:F39 A43 B117:B133">
    <cfRule type="expression" priority="25" dxfId="0" stopIfTrue="1">
      <formula>$C14:$C87&gt;6</formula>
    </cfRule>
  </conditionalFormatting>
  <conditionalFormatting sqref="C18 C16 C20 C22 C24 C26 D16:F27 B16:B27 B43:B47 F75:F87 B75:D87 F99:F103 B99:D103 D103:D111">
    <cfRule type="expression" priority="34" dxfId="0" stopIfTrue="1">
      <formula>$C16:$C29&gt;6</formula>
    </cfRule>
  </conditionalFormatting>
  <conditionalFormatting sqref="C35 F66 B66:D66">
    <cfRule type="expression" priority="63" dxfId="0" stopIfTrue="1">
      <formula>$C35:$C56&gt;6</formula>
    </cfRule>
  </conditionalFormatting>
  <conditionalFormatting sqref="B28:D41 F28:F41 F72 B72:D72 D88:D97">
    <cfRule type="expression" priority="74" dxfId="0" stopIfTrue="1">
      <formula>$C28:$C43&gt;6</formula>
    </cfRule>
  </conditionalFormatting>
  <conditionalFormatting sqref="F67:F68 B67:D68 B88:D92 F88:F92 B117:B133 D9:F12 B9:B12">
    <cfRule type="expression" priority="96" dxfId="0" stopIfTrue="1">
      <formula>$C9:$C29&gt;6</formula>
    </cfRule>
  </conditionalFormatting>
  <conditionalFormatting sqref="C14 D14:F15 B14:B15 B42:D45 F42:F47 C42:D47 F73:F74 B73:D74 D74:D87 B88:D98 F88:F98 D99:D102 B117:B133">
    <cfRule type="expression" priority="102" dxfId="0" stopIfTrue="1">
      <formula>$C14:$C28&gt;6</formula>
    </cfRule>
  </conditionalFormatting>
  <conditionalFormatting sqref="C37 F69:F87 B69:D87 B93:D97 F93:F97 B117:B133 B9:F12">
    <cfRule type="expression" priority="111" dxfId="0" stopIfTrue="1">
      <formula>$C9:$C28&gt;6</formula>
    </cfRule>
  </conditionalFormatting>
  <conditionalFormatting sqref="F69:F70 B69:D70 D13:F39 B13:B39">
    <cfRule type="expression" priority="112" dxfId="0" stopIfTrue="1">
      <formula>$C13:$C30&gt;6</formula>
    </cfRule>
  </conditionalFormatting>
  <conditionalFormatting sqref="D40:F45 B40:B45 F71 B71:D71 D13:F13 B13">
    <cfRule type="expression" priority="116" dxfId="0" stopIfTrue="1">
      <formula>$C13:$C29&gt;6</formula>
    </cfRule>
  </conditionalFormatting>
  <conditionalFormatting sqref="A17:J27 J29 J31 J33 J35 J37 J39 J41 A33:A37 B113:F116 A45:F53 A45:I45 F115:F133 B117:E133">
    <cfRule type="expression" priority="119" dxfId="0" stopIfTrue="1">
      <formula>$C17:$C88&gt;6</formula>
    </cfRule>
  </conditionalFormatting>
  <conditionalFormatting sqref="C33 F33:F38 D33:D38 B33:B38 F63:F64 B63:D64 D88 B88 F88:F89">
    <cfRule type="expression" priority="128" dxfId="0" stopIfTrue="1">
      <formula>$C33:$C56&gt;6</formula>
    </cfRule>
  </conditionalFormatting>
  <conditionalFormatting sqref="C39 F39:F68 D39:D68 C41:C68 B39:B68 B98:D106 F98:F106">
    <cfRule type="expression" priority="131" dxfId="0" stopIfTrue="1">
      <formula>$C39:$C57&gt;6</formula>
    </cfRule>
  </conditionalFormatting>
  <conditionalFormatting sqref="B48:D66 F48:F78 D59:D78 B62:C78 D78:F87 B78:B87 F88:F103 B88:D103 B107:D107 D103:F107 D107:D115 B102:B133">
    <cfRule type="expression" priority="164" dxfId="0" stopIfTrue="1">
      <formula>$C48:$C57&gt;6</formula>
    </cfRule>
  </conditionalFormatting>
  <conditionalFormatting sqref="D46:F66 F62:F75 E56:E75 B46:B75 D59:D76 D88:D101">
    <cfRule type="expression" priority="173" dxfId="0" stopIfTrue="1">
      <formula>$C46:$C57&gt;6</formula>
    </cfRule>
  </conditionalFormatting>
  <conditionalFormatting sqref="B88:D88 H65:J80 I81:J84 G65:G84 E88:F108 B88:C112 F98:F133 E96:E133 C111:C133 B102:B133 B7:F8 A8:J8">
    <cfRule type="expression" priority="182" dxfId="0" stopIfTrue="1">
      <formula>$C7:$C86&gt;6</formula>
    </cfRule>
  </conditionalFormatting>
  <conditionalFormatting sqref="B80:F87 A13:A120 A9:F12">
    <cfRule type="expression" priority="204" dxfId="0" stopIfTrue="1">
      <formula>$C9:$C87&gt;6</formula>
    </cfRule>
  </conditionalFormatting>
  <conditionalFormatting sqref="A76:A86 B113:F116 F115:F133 B117:E133 A13:A47 A9:J12">
    <cfRule type="expression" priority="205" dxfId="0" stopIfTrue="1">
      <formula>$C9:$C86&gt;6</formula>
    </cfRule>
  </conditionalFormatting>
  <conditionalFormatting sqref="A27 A36:A48 H61:H64 G57:G64 I57:I64 B88:F112 C111:F116 B102:B116 F115:F133 B117:E133">
    <cfRule type="expression" priority="214" dxfId="0" stopIfTrue="1">
      <formula>$C27:$C103&gt;6</formula>
    </cfRule>
  </conditionalFormatting>
  <conditionalFormatting sqref="A13:F14 A28:A30 B117:B133 A13:J13">
    <cfRule type="expression" priority="225" dxfId="0" stopIfTrue="1">
      <formula>$C13:$C87&gt;6</formula>
    </cfRule>
  </conditionalFormatting>
  <conditionalFormatting sqref="F81 B81:D81">
    <cfRule type="expression" priority="255" dxfId="0" stopIfTrue="1">
      <formula>$C81:$C87&gt;6</formula>
    </cfRule>
  </conditionalFormatting>
  <conditionalFormatting sqref="B78:D87 F78:F87 D79:F79 B113:D116 D108:F116 B108:B116 B104:D109 F104:F109 F115:F133 B117:E133">
    <cfRule type="expression" priority="256" dxfId="0" stopIfTrue="1">
      <formula>$C78:$C86&gt;6</formula>
    </cfRule>
  </conditionalFormatting>
  <conditionalFormatting sqref="D78:D87 D76:F77 B76:B77 D88:F102 D103:D106 B88:B106 B117:B133">
    <cfRule type="expression" priority="265" dxfId="0" stopIfTrue="1">
      <formula>$C76:$C86&gt;6</formula>
    </cfRule>
  </conditionalFormatting>
  <conditionalFormatting sqref="A28 A41:A49 A57:D86 E57:F87 D74:D87 B77:D87">
    <cfRule type="expression" priority="286" dxfId="0" stopIfTrue="1">
      <formula>$C28:$C103&gt;6</formula>
    </cfRule>
  </conditionalFormatting>
  <conditionalFormatting sqref="B117:B133">
    <cfRule type="expression" priority="329" dxfId="0" stopIfTrue="1">
      <formula>$C117:$C206&gt;6</formula>
    </cfRule>
  </conditionalFormatting>
  <conditionalFormatting sqref="J91:J92">
    <cfRule type="cellIs" priority="2" dxfId="31" operator="equal" stopIfTrue="1">
      <formula>"."</formula>
    </cfRule>
  </conditionalFormatting>
  <conditionalFormatting sqref="E90">
    <cfRule type="expression" priority="336" dxfId="0" stopIfTrue="1">
      <formula>$C86:$C146&gt;6</formula>
    </cfRule>
  </conditionalFormatting>
  <conditionalFormatting sqref="E90">
    <cfRule type="expression" priority="338" dxfId="0" stopIfTrue="1">
      <formula>$C86:$C164&gt;6</formula>
    </cfRule>
  </conditionalFormatting>
  <conditionalFormatting sqref="E90">
    <cfRule type="expression" priority="340" dxfId="0" stopIfTrue="1">
      <formula>$C86:$C95&gt;6</formula>
    </cfRule>
  </conditionalFormatting>
  <conditionalFormatting sqref="E90">
    <cfRule type="expression" priority="342" dxfId="0" stopIfTrue="1">
      <formula>$C86:$C161&gt;6</formula>
    </cfRule>
  </conditionalFormatting>
  <conditionalFormatting sqref="E90">
    <cfRule type="expression" priority="346" dxfId="0" stopIfTrue="1">
      <formula>$C86:$C155&gt;6</formula>
    </cfRule>
  </conditionalFormatting>
  <conditionalFormatting sqref="B80:D80 D80:F81 B80:B81 B109:D112 F109:F133 C111:D133 B110:B133">
    <cfRule type="expression" priority="451" dxfId="0" stopIfTrue="1">
      <formula>$C80:$C87&gt;6</formula>
    </cfRule>
  </conditionalFormatting>
  <conditionalFormatting sqref="A15:J16 A31:A32 J40 J44 J42 A44:A46 A40:F44">
    <cfRule type="expression" priority="472" dxfId="0" stopIfTrue="1">
      <formula>$C15:$C87&gt;6</formula>
    </cfRule>
  </conditionalFormatting>
  <conditionalFormatting sqref="B117:B133">
    <cfRule type="expression" priority="474" dxfId="0" stopIfTrue="1">
      <formula>$C117:$C205&gt;6</formula>
    </cfRule>
  </conditionalFormatting>
  <conditionalFormatting sqref="A29:J30">
    <cfRule type="expression" priority="481" dxfId="0" stopIfTrue="1">
      <formula>$C29:$C111&gt;6</formula>
    </cfRule>
  </conditionalFormatting>
  <conditionalFormatting sqref="A31:J31">
    <cfRule type="expression" priority="588" dxfId="0" stopIfTrue="1">
      <formula>$C31:$C112&gt;6</formula>
    </cfRule>
  </conditionalFormatting>
  <conditionalFormatting sqref="J43 J45 B88:F112 C111:F116 B102:B116 A46:I47 F115:F133 B117:E133">
    <cfRule type="expression" priority="613" dxfId="0" stopIfTrue="1">
      <formula>$C43:$C113&gt;6</formula>
    </cfRule>
  </conditionalFormatting>
  <conditionalFormatting sqref="F104:F112 B104:D112 B117:B133">
    <cfRule type="expression" priority="698" dxfId="0" stopIfTrue="1">
      <formula>$C104:$C116&gt;6</formula>
    </cfRule>
  </conditionalFormatting>
  <conditionalFormatting sqref="B117:B133">
    <cfRule type="expression" priority="850" dxfId="0" stopIfTrue="1">
      <formula>$C117:$C209&gt;6</formula>
    </cfRule>
  </conditionalFormatting>
  <conditionalFormatting sqref="A60:A62 A76:A78 A92:A94 B88:F112 C111:F116 B102:B116 A55:F56 F115:F133 B117:E133">
    <cfRule type="expression" priority="855" dxfId="0" stopIfTrue="1">
      <formula>$C55:$C116&gt;6</formula>
    </cfRule>
  </conditionalFormatting>
  <conditionalFormatting sqref="F114:F133 B114:D133">
    <cfRule type="expression" priority="862" dxfId="0" stopIfTrue="1">
      <formula>$C114:$C116&gt;6</formula>
    </cfRule>
  </conditionalFormatting>
  <conditionalFormatting sqref="F116:F133 B116:D133">
    <cfRule type="expression" priority="863" dxfId="0" stopIfTrue="1">
      <formula>$C116:$C117&gt;6</formula>
    </cfRule>
  </conditionalFormatting>
  <conditionalFormatting sqref="B113:F116 F115:F133 B117:E133">
    <cfRule type="expression" priority="872" dxfId="0" stopIfTrue="1">
      <formula>$C113:$C116&gt;6</formula>
    </cfRule>
  </conditionalFormatting>
  <conditionalFormatting sqref="A47:A48 A48:I56 B57:F66 E56:E87 F62:F87 D59:D87 B62:C87">
    <cfRule type="expression" priority="904" dxfId="0" stopIfTrue="1">
      <formula>$C47:$C116&gt;6</formula>
    </cfRule>
  </conditionalFormatting>
  <conditionalFormatting sqref="A63:A64 A79:A80 A95:A96">
    <cfRule type="expression" priority="905" dxfId="0" stopIfTrue="1">
      <formula>$C63:$C122&gt;6</formula>
    </cfRule>
  </conditionalFormatting>
  <conditionalFormatting sqref="A54:F54 A76 A92 B113:F116 A60 F115:F133 B117:E133">
    <cfRule type="expression" priority="908" dxfId="0" stopIfTrue="1">
      <formula>$C54:$C116&gt;6</formula>
    </cfRule>
  </conditionalFormatting>
  <conditionalFormatting sqref="B117:B133">
    <cfRule type="expression" priority="929" dxfId="0" stopIfTrue="1">
      <formula>$C117:$C208&gt;6</formula>
    </cfRule>
  </conditionalFormatting>
  <conditionalFormatting sqref="A49:A53">
    <cfRule type="expression" priority="932" dxfId="0" stopIfTrue="1">
      <formula>$C49:$C116&gt;6</formula>
    </cfRule>
  </conditionalFormatting>
  <conditionalFormatting sqref="A50:A113">
    <cfRule type="expression" priority="933" dxfId="0" stopIfTrue="1">
      <formula>$C50:$C116&gt;6</formula>
    </cfRule>
  </conditionalFormatting>
  <conditionalFormatting sqref="A51:A107">
    <cfRule type="expression" priority="937" dxfId="0" stopIfTrue="1">
      <formula>$C51:$C116&gt;6</formula>
    </cfRule>
  </conditionalFormatting>
  <conditionalFormatting sqref="A53:A86 A89:A97">
    <cfRule type="expression" priority="941" dxfId="0" stopIfTrue="1">
      <formula>$C53:$C117&gt;6</formula>
    </cfRule>
  </conditionalFormatting>
  <conditionalFormatting sqref="C111:D133">
    <cfRule type="expression" priority="955" dxfId="0" stopIfTrue="1">
      <formula>$C111:$C116&gt;6</formula>
    </cfRule>
  </conditionalFormatting>
  <conditionalFormatting sqref="A75 A91 A59">
    <cfRule type="expression" priority="963" dxfId="0" stopIfTrue="1">
      <formula>$C59:$C122&gt;6</formula>
    </cfRule>
  </conditionalFormatting>
  <conditionalFormatting sqref="B57:D66 E57:F87 D59:D87 B62:C87 A57:A76 A78:A85 A94:A97">
    <cfRule type="expression" priority="984" dxfId="0" stopIfTrue="1">
      <formula>$C57:$C117&gt;6</formula>
    </cfRule>
  </conditionalFormatting>
  <conditionalFormatting sqref="A65:A69 A81:A85 A97">
    <cfRule type="expression" priority="1020" dxfId="0" stopIfTrue="1">
      <formula>$C65:$C123&gt;6</formula>
    </cfRule>
  </conditionalFormatting>
  <conditionalFormatting sqref="B3:F3">
    <cfRule type="expression" priority="1021" dxfId="0" stopIfTrue="1">
      <formula>$C3:$C28&gt;6</formula>
    </cfRule>
  </conditionalFormatting>
  <conditionalFormatting sqref="C5">
    <cfRule type="expression" priority="1034" dxfId="0" stopIfTrue="1">
      <formula>$C5:$C28&gt;6</formula>
    </cfRule>
  </conditionalFormatting>
  <hyperlinks>
    <hyperlink ref="G24" r:id="rId1" display="http://my2.raceresult.com/details/results.php?sl=6.32546.de.0.Ergebnislisten%7CZieleinlaufliste&amp;pp=267"/>
    <hyperlink ref="G69" r:id="rId2" display="http://my2.raceresult.com/details/results.php?sl=6.32546.de.0.Ergebnislisten%7CZieleinlaufliste&amp;pp=577"/>
    <hyperlink ref="G87" r:id="rId3" display="http://my2.raceresult.com/details/results.php?sl=6.32546.de.0.Ergebnislisten%7CZieleinlaufliste&amp;pp=202"/>
    <hyperlink ref="G113" r:id="rId4" display="http://my2.raceresult.com/details/results.php?sl=6.32546.de.0.Ergebnislisten%7CZieleinlaufliste&amp;pp=159"/>
    <hyperlink ref="G117" r:id="rId5" display="http://my2.raceresult.com/details/results.php?sl=6.32546.de.0.Ergebnislisten%7CZieleinlaufliste&amp;pp=107"/>
    <hyperlink ref="G118" r:id="rId6" display="http://my2.raceresult.com/details/results.php?sl=6.32546.de.0.Ergebnislisten%7CZieleinlaufliste&amp;pp=134"/>
  </hyperlink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73" r:id="rId7"/>
  <headerFooter alignWithMargins="0">
    <oddHeader>&amp;L&amp;"Arial,Fett"Rur-Eifel-Volkslauf Cup 2010; Wertung: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Pension</cp:lastModifiedBy>
  <cp:lastPrinted>2015-06-12T09:51:37Z</cp:lastPrinted>
  <dcterms:created xsi:type="dcterms:W3CDTF">2011-12-15T20:38:08Z</dcterms:created>
  <dcterms:modified xsi:type="dcterms:W3CDTF">2015-12-26T12:57:42Z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