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45 (2015)" sheetId="1" r:id="rId1"/>
  </sheets>
  <definedNames>
    <definedName name="_xlnm._FilterDatabase" localSheetId="0" hidden="1">'W45 (2015)'!$A$2:$AT$2</definedName>
    <definedName name="_xlnm.Print_Titles" localSheetId="0">'W45 (2015)'!$2:$2</definedName>
  </definedNames>
  <calcPr fullCalcOnLoad="1"/>
</workbook>
</file>

<file path=xl/sharedStrings.xml><?xml version="1.0" encoding="utf-8"?>
<sst xmlns="http://schemas.openxmlformats.org/spreadsheetml/2006/main" count="276" uniqueCount="252">
  <si>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</si>
  <si>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</si>
  <si>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</si>
  <si>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</si>
  <si>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</si>
  <si>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</si>
  <si>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</si>
  <si>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</si>
  <si>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</si>
  <si>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</si>
  <si>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</si>
  <si>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</si>
  <si>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</si>
  <si>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</si>
  <si>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</si>
  <si>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</si>
  <si>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</si>
  <si>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</si>
  <si>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</si>
  <si>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</si>
  <si>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</si>
  <si>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</si>
  <si>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</si>
  <si>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TV Derichsweiler</t>
  </si>
  <si>
    <t>Bergw. Rohren</t>
  </si>
  <si>
    <t>Eicherscheid</t>
  </si>
  <si>
    <t>TV Obermaubach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</si>
  <si>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</si>
  <si>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</si>
  <si>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</si>
  <si>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</si>
  <si>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</si>
  <si>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</si>
  <si>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</si>
  <si>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</si>
  <si>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</si>
  <si>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</si>
  <si>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</si>
  <si>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</si>
  <si>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</si>
  <si>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</si>
  <si>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</si>
  <si>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</si>
  <si>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Inde Hahn</t>
  </si>
  <si>
    <t>Vossenack</t>
  </si>
  <si>
    <t>DJK Gillrath</t>
  </si>
  <si>
    <t>Claudia</t>
  </si>
  <si>
    <t>Gabriele</t>
  </si>
  <si>
    <t>Karin</t>
  </si>
  <si>
    <t>Frauen: 55 bis 59 Jahre alt  (Jg. 1960 bis 1964)</t>
  </si>
  <si>
    <t>Jacobs</t>
  </si>
  <si>
    <t>Lenie</t>
  </si>
  <si>
    <t>Barten</t>
  </si>
  <si>
    <t>Monika</t>
  </si>
  <si>
    <t>SC Myhl</t>
  </si>
  <si>
    <t>Gehr</t>
  </si>
  <si>
    <t>Christel</t>
  </si>
  <si>
    <t>Janssen</t>
  </si>
  <si>
    <t>Marjo</t>
  </si>
  <si>
    <t>Terstappen</t>
  </si>
  <si>
    <t>Maria</t>
  </si>
  <si>
    <t>Lauftreff Wickrath</t>
  </si>
  <si>
    <t>Ruhrmann</t>
  </si>
  <si>
    <t>Gitti</t>
  </si>
  <si>
    <t>TriTeam Maxmo</t>
  </si>
  <si>
    <t>Ober</t>
  </si>
  <si>
    <t>Prospex gGmbH</t>
  </si>
  <si>
    <t>Berk-Schwanenberg</t>
  </si>
  <si>
    <t>Helene</t>
  </si>
  <si>
    <t>Wellenläufer</t>
  </si>
  <si>
    <t>Claßen</t>
  </si>
  <si>
    <t>Sabine</t>
  </si>
  <si>
    <t>Baeten</t>
  </si>
  <si>
    <t>Veerle</t>
  </si>
  <si>
    <t>ATLA</t>
  </si>
  <si>
    <t>Fähnrich</t>
  </si>
  <si>
    <t>TV Huchem-Stammeln</t>
  </si>
  <si>
    <t>Brieden</t>
  </si>
  <si>
    <t>Hartl</t>
  </si>
  <si>
    <t>Roswitha</t>
  </si>
  <si>
    <t>Basler</t>
  </si>
  <si>
    <t>Lavalle</t>
  </si>
  <si>
    <t>Running Daddys Donnerberg</t>
  </si>
  <si>
    <t>Muckel</t>
  </si>
  <si>
    <t xml:space="preserve"> Doris</t>
  </si>
  <si>
    <t>Lustlauf mein Verein</t>
  </si>
  <si>
    <t>Rotscheidt</t>
  </si>
  <si>
    <t>Fifty Minutes</t>
  </si>
  <si>
    <t xml:space="preserve"> Monika</t>
  </si>
  <si>
    <t>Reinartz</t>
  </si>
  <si>
    <t>SV Germania Dürwiß</t>
  </si>
  <si>
    <t>Kurschildgen</t>
  </si>
  <si>
    <t>LG Mützenich/Schreinerteam Thoma</t>
  </si>
  <si>
    <t>Knöbel</t>
  </si>
  <si>
    <t xml:space="preserve"> Karin</t>
  </si>
  <si>
    <t>TSV Alemannia Aachen</t>
  </si>
  <si>
    <t xml:space="preserve"> Ursula</t>
  </si>
  <si>
    <t>Kraemer</t>
  </si>
  <si>
    <t xml:space="preserve"> Elisabeth</t>
  </si>
  <si>
    <t>Alfterer SC</t>
  </si>
  <si>
    <t>Grossenbacher</t>
  </si>
  <si>
    <t xml:space="preserve"> Elke</t>
  </si>
  <si>
    <t/>
  </si>
  <si>
    <t>Hellenbrand</t>
  </si>
  <si>
    <t xml:space="preserve"> Lilo</t>
  </si>
  <si>
    <t>Kleypaß</t>
  </si>
  <si>
    <t xml:space="preserve"> Marlene</t>
  </si>
  <si>
    <t>Bungart</t>
  </si>
  <si>
    <t xml:space="preserve"> Monika Maria^</t>
  </si>
  <si>
    <t>Rusman</t>
  </si>
  <si>
    <t>Wilma</t>
  </si>
  <si>
    <t>14-05-1958</t>
  </si>
  <si>
    <t>Geleen</t>
  </si>
  <si>
    <t>BORN</t>
  </si>
  <si>
    <t>MARGOT</t>
  </si>
  <si>
    <t>AC EIFEL</t>
  </si>
  <si>
    <t>MONIKA</t>
  </si>
  <si>
    <t>WERTZ</t>
  </si>
  <si>
    <t>INGE</t>
  </si>
  <si>
    <t>DLC Aachen</t>
  </si>
  <si>
    <t>KUDSCHILDGEN</t>
  </si>
  <si>
    <t>mutzenich schreiner thoma</t>
  </si>
  <si>
    <t>LARMINIER</t>
  </si>
  <si>
    <t>ANNE-MARIE</t>
  </si>
  <si>
    <t>Challenge l'Avenir</t>
  </si>
  <si>
    <t>SIMJANOVSKA</t>
  </si>
  <si>
    <t>BRANKA</t>
  </si>
  <si>
    <t>BRANDT</t>
  </si>
  <si>
    <t>ARLETTE</t>
  </si>
  <si>
    <t>VERLAINE</t>
  </si>
  <si>
    <t>CATHERINE</t>
  </si>
  <si>
    <t>SERRUNNERS</t>
  </si>
  <si>
    <t>CASPERS</t>
  </si>
  <si>
    <t>HEDWIG</t>
  </si>
  <si>
    <t>KUHN</t>
  </si>
  <si>
    <t>MARION</t>
  </si>
  <si>
    <t>FRANSSEN</t>
  </si>
  <si>
    <t>GEORGETTE</t>
  </si>
  <si>
    <t>LAC EUPEN</t>
  </si>
  <si>
    <t>Team coolart!/FC Germania Vossenack</t>
  </si>
  <si>
    <t>Gauchel-Schmidinger</t>
  </si>
  <si>
    <t xml:space="preserve"> Marliese</t>
  </si>
  <si>
    <t>Djk Jung Siegfried Herzogenrath</t>
  </si>
  <si>
    <t>Wolff</t>
  </si>
  <si>
    <t xml:space="preserve"> Petra</t>
  </si>
  <si>
    <t>Laufschule Ring</t>
  </si>
  <si>
    <t>Sous</t>
  </si>
  <si>
    <t xml:space="preserve"> Birgit</t>
  </si>
  <si>
    <t>Grünwald</t>
  </si>
  <si>
    <t xml:space="preserve"> Adelheid</t>
  </si>
  <si>
    <t>Hamich Runners</t>
  </si>
  <si>
    <t>Ring</t>
  </si>
  <si>
    <t xml:space="preserve"> Edith</t>
  </si>
  <si>
    <t>Peitz</t>
  </si>
  <si>
    <t>Doris</t>
  </si>
  <si>
    <t>Dürener TV 1847</t>
  </si>
  <si>
    <t>Nuecker</t>
  </si>
  <si>
    <t>Gisela</t>
  </si>
  <si>
    <t>Saupp</t>
  </si>
  <si>
    <t xml:space="preserve"> Carola</t>
  </si>
  <si>
    <t>1960</t>
  </si>
  <si>
    <t>Schings</t>
  </si>
  <si>
    <t>Rosi</t>
  </si>
  <si>
    <t>Marlies</t>
  </si>
  <si>
    <t>Lauftreff Inde Hahn</t>
  </si>
  <si>
    <t>Huth</t>
  </si>
  <si>
    <t>Michaela</t>
  </si>
  <si>
    <t>Uniklinik RWTH Aachen</t>
  </si>
  <si>
    <t>Schreer</t>
  </si>
  <si>
    <t>Annette</t>
  </si>
  <si>
    <t>Fabelje</t>
  </si>
  <si>
    <t>Pepe</t>
  </si>
  <si>
    <t>-Aanjekumme</t>
  </si>
  <si>
    <t>Viaene</t>
  </si>
  <si>
    <t>Brigitte</t>
  </si>
  <si>
    <t>LG Germania Freund</t>
  </si>
  <si>
    <t>Henn</t>
  </si>
  <si>
    <t>Astrid</t>
  </si>
  <si>
    <t>lauf-los</t>
  </si>
  <si>
    <t>Mürz</t>
  </si>
  <si>
    <t>Jutta</t>
  </si>
  <si>
    <t>Brander Laufschnecken</t>
  </si>
  <si>
    <t>Cords</t>
  </si>
  <si>
    <t>Liesel</t>
  </si>
  <si>
    <t>Bouchard</t>
  </si>
  <si>
    <t>Haubrich</t>
  </si>
  <si>
    <t>Elfi</t>
  </si>
  <si>
    <t xml:space="preserve"> Sigi</t>
  </si>
  <si>
    <t>AC Eifel</t>
  </si>
  <si>
    <t>Machielsen</t>
  </si>
  <si>
    <t>Elly</t>
  </si>
  <si>
    <t>Stein Lb</t>
  </si>
  <si>
    <t>Balduin</t>
  </si>
  <si>
    <t>Ulla</t>
  </si>
  <si>
    <t>LG Mützenich</t>
  </si>
  <si>
    <t>Schroeder</t>
  </si>
  <si>
    <t>Irene</t>
  </si>
  <si>
    <t>Jülich</t>
  </si>
  <si>
    <t>Kohl-Steinberg</t>
  </si>
  <si>
    <t>Gabriela</t>
  </si>
  <si>
    <t>Braun</t>
  </si>
  <si>
    <t xml:space="preserve"> Marion</t>
  </si>
  <si>
    <t>SV Germania Eicherscheid</t>
  </si>
  <si>
    <t>Papst</t>
  </si>
  <si>
    <t>DPD</t>
  </si>
  <si>
    <t>Bonn</t>
  </si>
  <si>
    <t xml:space="preserve"> Jutta</t>
  </si>
  <si>
    <t>1956</t>
  </si>
  <si>
    <t>1959</t>
  </si>
  <si>
    <t>MONNARD</t>
  </si>
  <si>
    <t>Edith</t>
  </si>
  <si>
    <t>FACEN</t>
  </si>
  <si>
    <t>Beatrice</t>
  </si>
  <si>
    <t>BELLEVAUX RUNNI</t>
  </si>
  <si>
    <t>SACRE</t>
  </si>
  <si>
    <t>Evelyne</t>
  </si>
  <si>
    <t>CHALLENGE L AVE</t>
  </si>
  <si>
    <t>Beume</t>
  </si>
  <si>
    <t xml:space="preserve"> Ingeborg</t>
  </si>
  <si>
    <t>Marathon-Club Eschweiler</t>
  </si>
  <si>
    <t>Peters</t>
  </si>
  <si>
    <t xml:space="preserve"> Gabi</t>
  </si>
  <si>
    <t>TV Altendorf-Ersdorf</t>
  </si>
  <si>
    <t>Zarbo</t>
  </si>
  <si>
    <t xml:space="preserve"> Angela</t>
  </si>
  <si>
    <t>SCB Horrem e.V.</t>
  </si>
  <si>
    <t>Wegener</t>
  </si>
  <si>
    <t xml:space="preserve"> Margarete</t>
  </si>
  <si>
    <t>ohne Verein</t>
  </si>
  <si>
    <t>Thiel</t>
  </si>
  <si>
    <t xml:space="preserve"> Silvia</t>
  </si>
  <si>
    <t>Team Erdinger Alkoholfrei</t>
  </si>
  <si>
    <t>Esser</t>
  </si>
  <si>
    <t xml:space="preserve"> Heidrun</t>
  </si>
  <si>
    <t>Wenders</t>
  </si>
  <si>
    <t>Marion</t>
  </si>
  <si>
    <t>Gulpen</t>
  </si>
  <si>
    <t>Geurst</t>
  </si>
  <si>
    <t>Petra</t>
  </si>
  <si>
    <t>Voerendaal</t>
  </si>
  <si>
    <t>GAENS</t>
  </si>
  <si>
    <t xml:space="preserve"> Brigitte</t>
  </si>
  <si>
    <t>SG Neukirchen- Hülchrath</t>
  </si>
  <si>
    <t>Kayser</t>
  </si>
  <si>
    <t>1958</t>
  </si>
  <si>
    <t>TUS Schmidt</t>
  </si>
  <si>
    <t>Kisters-Woike</t>
  </si>
  <si>
    <t>1957</t>
  </si>
  <si>
    <t>LG Donatus Erftstadt</t>
  </si>
  <si>
    <t>Paschke</t>
  </si>
  <si>
    <t xml:space="preserve"> Verena</t>
  </si>
  <si>
    <t>SIG-BSG Laufkurs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</si>
</sst>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5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10"/>
      <name val="Segoe U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</font>
    <font>
      <sz val="10"/>
      <color rgb="FFFF0000"/>
      <name val="Segoe U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2" fillId="34" borderId="10" xfId="48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9" fillId="0" borderId="10" xfId="48" applyFont="1" applyBorder="1" applyAlignment="1" applyProtection="1">
      <alignment wrapText="1"/>
      <protection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0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2" fillId="0" borderId="10" xfId="48" applyFont="1" applyBorder="1" applyAlignment="1" applyProtection="1">
      <alignment wrapText="1"/>
      <protection/>
    </xf>
    <xf numFmtId="0" fontId="44" fillId="0" borderId="10" xfId="54" applyBorder="1">
      <alignment/>
      <protection/>
    </xf>
    <xf numFmtId="0" fontId="44" fillId="0" borderId="10" xfId="54" applyBorder="1" applyAlignment="1">
      <alignment horizontal="center" wrapText="1"/>
      <protection/>
    </xf>
    <xf numFmtId="0" fontId="44" fillId="0" borderId="10" xfId="54" applyBorder="1" applyAlignment="1">
      <alignment horizontal="left" wrapText="1"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14" fontId="8" fillId="0" borderId="13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7" fillId="0" borderId="14" xfId="0" applyFont="1" applyFill="1" applyBorder="1" applyAlignment="1">
      <alignment/>
    </xf>
    <xf numFmtId="0" fontId="7" fillId="0" borderId="12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3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6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45</xdr:row>
      <xdr:rowOff>0</xdr:rowOff>
    </xdr:from>
    <xdr:to>
      <xdr:col>6</xdr:col>
      <xdr:colOff>800100</xdr:colOff>
      <xdr:row>46</xdr:row>
      <xdr:rowOff>0</xdr:rowOff>
    </xdr:to>
    <xdr:pic>
      <xdr:nvPicPr>
        <xdr:cNvPr id="1" name="Picture 48" descr="Facebook Sha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78205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352425</xdr:colOff>
      <xdr:row>46</xdr:row>
      <xdr:rowOff>0</xdr:rowOff>
    </xdr:to>
    <xdr:pic>
      <xdr:nvPicPr>
        <xdr:cNvPr id="14" name="Picture 1" descr="Facebook Share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782050"/>
          <a:ext cx="666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5" name="Picture 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6" name="Picture 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7" name="Picture 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8" name="Picture 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9" name="Picture 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20" name="Picture 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21" name="Picture 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22" name="Picture 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23" name="Picture 1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24" name="Picture 1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25" name="Picture 1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26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32546.de.0.Ergebnislisten%7CZieleinlaufliste&amp;pp=333" TargetMode="External" /><Relationship Id="rId2" Type="http://schemas.openxmlformats.org/officeDocument/2006/relationships/hyperlink" Target="http://my2.raceresult.com/details/results.php?sl=6.32546.de.0.Ergebnislisten%7CZieleinlaufliste&amp;pp=606" TargetMode="External" /><Relationship Id="rId3" Type="http://schemas.openxmlformats.org/officeDocument/2006/relationships/hyperlink" Target="http://my3.raceresult.com/details/results.php?sl=6.34271.de.4.Ergebnislisten%7CZieleinlaufliste&amp;pp=99" TargetMode="External" /><Relationship Id="rId4" Type="http://schemas.openxmlformats.org/officeDocument/2006/relationships/hyperlink" Target="http://my3.raceresult.com/details/results.php?sl=6.34271.de.4.Ergebnislisten%7CZieleinlaufliste&amp;pp=81" TargetMode="External" /><Relationship Id="rId5" Type="http://schemas.openxmlformats.org/officeDocument/2006/relationships/hyperlink" Target="http://my3.raceresult.com/details/results.php?sl=6.34271.de.4.Ergebnislisten%7CZieleinlaufliste&amp;pp=425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88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3" sqref="A3"/>
    </sheetView>
  </sheetViews>
  <sheetFormatPr defaultColWidth="11.421875" defaultRowHeight="12.75"/>
  <cols>
    <col min="1" max="1" width="4.28125" style="16" customWidth="1"/>
    <col min="2" max="5" width="4.7109375" style="3" customWidth="1"/>
    <col min="6" max="6" width="4.7109375" style="15" customWidth="1"/>
    <col min="7" max="8" width="12.140625" style="3" customWidth="1"/>
    <col min="9" max="9" width="5.8515625" style="25" customWidth="1"/>
    <col min="10" max="10" width="20.7109375" style="3" customWidth="1"/>
    <col min="11" max="35" width="2.7109375" style="3" customWidth="1"/>
    <col min="36" max="47" width="3.00390625" style="3" bestFit="1" customWidth="1"/>
    <col min="48" max="48" width="3.7109375" style="3" customWidth="1"/>
    <col min="49" max="16384" width="11.421875" style="3" customWidth="1"/>
  </cols>
  <sheetData>
    <row r="1" spans="1:47" s="23" customFormat="1" ht="15">
      <c r="A1" s="57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10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13" t="s">
        <v>16</v>
      </c>
      <c r="L2" s="13" t="s">
        <v>15</v>
      </c>
      <c r="M2" s="13" t="s">
        <v>17</v>
      </c>
      <c r="N2" s="13" t="s">
        <v>18</v>
      </c>
      <c r="O2" s="13" t="s">
        <v>19</v>
      </c>
      <c r="P2" s="13" t="s">
        <v>20</v>
      </c>
      <c r="Q2" s="13" t="s">
        <v>10</v>
      </c>
      <c r="R2" s="4" t="s">
        <v>12</v>
      </c>
      <c r="S2" s="13" t="s">
        <v>11</v>
      </c>
      <c r="T2" s="13" t="s">
        <v>22</v>
      </c>
      <c r="U2" s="13" t="s">
        <v>41</v>
      </c>
      <c r="V2" s="13" t="s">
        <v>21</v>
      </c>
      <c r="W2" s="13" t="s">
        <v>13</v>
      </c>
      <c r="X2" s="13" t="s">
        <v>24</v>
      </c>
      <c r="Y2" s="13" t="s">
        <v>23</v>
      </c>
      <c r="Z2" s="13" t="s">
        <v>42</v>
      </c>
      <c r="AA2" s="13" t="s">
        <v>43</v>
      </c>
      <c r="AB2" s="13" t="s">
        <v>14</v>
      </c>
      <c r="AC2" s="13" t="s">
        <v>25</v>
      </c>
      <c r="AD2" s="13" t="s">
        <v>26</v>
      </c>
      <c r="AE2" s="13" t="s">
        <v>27</v>
      </c>
      <c r="AF2" s="13" t="s">
        <v>28</v>
      </c>
      <c r="AG2" s="13" t="s">
        <v>29</v>
      </c>
      <c r="AH2" s="13" t="s">
        <v>30</v>
      </c>
      <c r="AI2" s="13" t="s">
        <v>44</v>
      </c>
      <c r="AJ2" s="13" t="s">
        <v>31</v>
      </c>
      <c r="AK2" s="13" t="s">
        <v>32</v>
      </c>
      <c r="AL2" s="13" t="s">
        <v>33</v>
      </c>
      <c r="AM2" s="13" t="s">
        <v>34</v>
      </c>
      <c r="AN2" s="13" t="s">
        <v>35</v>
      </c>
      <c r="AO2" s="13" t="s">
        <v>40</v>
      </c>
      <c r="AP2" s="13" t="s">
        <v>36</v>
      </c>
      <c r="AQ2" s="13" t="s">
        <v>45</v>
      </c>
      <c r="AR2" s="13" t="s">
        <v>37</v>
      </c>
      <c r="AS2" s="13" t="s">
        <v>38</v>
      </c>
      <c r="AT2" s="13" t="s">
        <v>39</v>
      </c>
      <c r="AU2" s="13"/>
    </row>
    <row r="3" spans="1:48" s="1" customFormat="1" ht="13.5" customHeight="1">
      <c r="A3" s="14">
        <v>1</v>
      </c>
      <c r="B3" s="2">
        <f>SUM(K3:AV3)</f>
        <v>1150</v>
      </c>
      <c r="C3" s="21">
        <f>COUNT(K3:AV3)</f>
        <v>23</v>
      </c>
      <c r="D3" s="21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21">
        <f>IF(COUNT(K3:AV3)&lt;22,IF(COUNT(K3:AV3)&gt;14,(COUNT(K3:AV3)-15),0)*20,120)</f>
        <v>120</v>
      </c>
      <c r="F3" s="24">
        <f>D3+E3</f>
        <v>870</v>
      </c>
      <c r="G3" s="17" t="s">
        <v>75</v>
      </c>
      <c r="H3" s="17" t="s">
        <v>53</v>
      </c>
      <c r="I3" s="26">
        <v>1956</v>
      </c>
      <c r="J3" s="26" t="s">
        <v>76</v>
      </c>
      <c r="K3" s="3">
        <v>50</v>
      </c>
      <c r="L3" s="3">
        <v>50</v>
      </c>
      <c r="M3" s="3">
        <v>50</v>
      </c>
      <c r="N3" s="3">
        <v>50</v>
      </c>
      <c r="O3" s="3">
        <v>50</v>
      </c>
      <c r="P3" s="3">
        <v>50</v>
      </c>
      <c r="Q3" s="3">
        <v>50</v>
      </c>
      <c r="R3" s="3">
        <v>50</v>
      </c>
      <c r="S3" s="3">
        <v>50</v>
      </c>
      <c r="T3" s="3">
        <v>50</v>
      </c>
      <c r="U3" s="3">
        <v>50</v>
      </c>
      <c r="V3" s="3"/>
      <c r="W3" s="3">
        <v>50</v>
      </c>
      <c r="X3" s="3"/>
      <c r="Y3" s="3">
        <v>50</v>
      </c>
      <c r="Z3" s="3"/>
      <c r="AA3" s="3">
        <v>50</v>
      </c>
      <c r="AB3" s="3"/>
      <c r="AC3" s="3"/>
      <c r="AD3" s="3">
        <v>50</v>
      </c>
      <c r="AE3" s="3">
        <v>50</v>
      </c>
      <c r="AF3" s="3">
        <v>50</v>
      </c>
      <c r="AG3" s="3"/>
      <c r="AH3" s="3">
        <v>50</v>
      </c>
      <c r="AI3" s="3">
        <v>50</v>
      </c>
      <c r="AJ3" s="20">
        <v>50</v>
      </c>
      <c r="AK3" s="3">
        <v>50</v>
      </c>
      <c r="AL3" s="3"/>
      <c r="AM3" s="3"/>
      <c r="AN3" s="3"/>
      <c r="AO3" s="3"/>
      <c r="AP3" s="3"/>
      <c r="AQ3" s="3"/>
      <c r="AR3" s="3">
        <v>50</v>
      </c>
      <c r="AS3" s="3"/>
      <c r="AT3" s="3">
        <v>50</v>
      </c>
      <c r="AU3" s="6"/>
      <c r="AV3" s="2"/>
    </row>
    <row r="4" spans="1:48" s="1" customFormat="1" ht="13.5" customHeight="1">
      <c r="A4" s="14">
        <v>2</v>
      </c>
      <c r="B4" s="2">
        <f>SUM(K4:AV4)</f>
        <v>584</v>
      </c>
      <c r="C4" s="21">
        <f>COUNT(K4:AV4)</f>
        <v>12</v>
      </c>
      <c r="D4" s="21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584</v>
      </c>
      <c r="E4" s="21">
        <f>IF(COUNT(K4:AV4)&lt;22,IF(COUNT(K4:AV4)&gt;14,(COUNT(K4:AV4)-15),0)*20,120)</f>
        <v>0</v>
      </c>
      <c r="F4" s="24">
        <f>D4+E4</f>
        <v>584</v>
      </c>
      <c r="G4" s="46" t="s">
        <v>93</v>
      </c>
      <c r="H4" s="46" t="s">
        <v>94</v>
      </c>
      <c r="I4" s="37">
        <v>1959</v>
      </c>
      <c r="J4" s="37" t="s">
        <v>139</v>
      </c>
      <c r="K4" s="3"/>
      <c r="L4" s="3">
        <v>45</v>
      </c>
      <c r="M4" s="3"/>
      <c r="N4" s="3"/>
      <c r="O4" s="3"/>
      <c r="P4" s="20">
        <v>49</v>
      </c>
      <c r="Q4" s="20">
        <v>50</v>
      </c>
      <c r="R4" s="3"/>
      <c r="S4" s="3">
        <v>49</v>
      </c>
      <c r="T4" s="3">
        <v>49</v>
      </c>
      <c r="U4" s="3"/>
      <c r="V4" s="3"/>
      <c r="W4" s="3">
        <v>48</v>
      </c>
      <c r="X4" s="3"/>
      <c r="Y4" s="20">
        <v>50</v>
      </c>
      <c r="Z4" s="3"/>
      <c r="AA4" s="20">
        <v>49</v>
      </c>
      <c r="AB4" s="3">
        <v>50</v>
      </c>
      <c r="AC4" s="3"/>
      <c r="AD4" s="3">
        <v>48</v>
      </c>
      <c r="AE4" s="3">
        <v>48</v>
      </c>
      <c r="AF4" s="3">
        <v>49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6"/>
      <c r="AV4" s="2"/>
    </row>
    <row r="5" spans="1:48" s="1" customFormat="1" ht="13.5" customHeight="1">
      <c r="A5" s="14">
        <v>3</v>
      </c>
      <c r="B5" s="2">
        <f>SUM(K5:AV5)</f>
        <v>478</v>
      </c>
      <c r="C5" s="21">
        <f>COUNT(K5:AV5)</f>
        <v>10</v>
      </c>
      <c r="D5" s="21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478</v>
      </c>
      <c r="E5" s="21">
        <f>IF(COUNT(K5:AV5)&lt;22,IF(COUNT(K5:AV5)&gt;14,(COUNT(K5:AV5)-15),0)*20,120)</f>
        <v>0</v>
      </c>
      <c r="F5" s="24">
        <f>D5+E5</f>
        <v>478</v>
      </c>
      <c r="G5" s="56" t="s">
        <v>105</v>
      </c>
      <c r="H5" s="17" t="s">
        <v>106</v>
      </c>
      <c r="I5" s="29">
        <v>1957</v>
      </c>
      <c r="J5" s="29" t="s">
        <v>76</v>
      </c>
      <c r="K5" s="19"/>
      <c r="L5" s="3"/>
      <c r="M5" s="3">
        <v>46</v>
      </c>
      <c r="N5" s="3"/>
      <c r="O5" s="3">
        <v>47</v>
      </c>
      <c r="P5" s="3">
        <v>48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47</v>
      </c>
      <c r="AG5" s="3"/>
      <c r="AH5" s="3">
        <v>49</v>
      </c>
      <c r="AI5" s="3"/>
      <c r="AJ5" s="3">
        <v>49</v>
      </c>
      <c r="AK5" s="3"/>
      <c r="AL5" s="3">
        <v>49</v>
      </c>
      <c r="AM5" s="3">
        <v>49</v>
      </c>
      <c r="AN5" s="3"/>
      <c r="AO5" s="3">
        <v>50</v>
      </c>
      <c r="AP5" s="3"/>
      <c r="AQ5" s="3"/>
      <c r="AR5" s="3">
        <v>44</v>
      </c>
      <c r="AS5" s="3"/>
      <c r="AT5" s="3"/>
      <c r="AU5" s="6"/>
      <c r="AV5" s="2"/>
    </row>
    <row r="6" spans="1:48" s="1" customFormat="1" ht="13.5" customHeight="1">
      <c r="A6" s="14"/>
      <c r="B6" s="2"/>
      <c r="C6" s="21"/>
      <c r="D6" s="21"/>
      <c r="E6" s="21"/>
      <c r="F6" s="24"/>
      <c r="G6" s="56"/>
      <c r="H6" s="17"/>
      <c r="I6" s="29"/>
      <c r="J6" s="29"/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6"/>
      <c r="AV6" s="2"/>
    </row>
    <row r="7" spans="1:48" s="1" customFormat="1" ht="13.5" customHeight="1">
      <c r="A7" s="14"/>
      <c r="B7" s="2"/>
      <c r="C7" s="21"/>
      <c r="D7" s="21"/>
      <c r="E7" s="21"/>
      <c r="F7" s="24"/>
      <c r="G7" s="56"/>
      <c r="H7" s="17"/>
      <c r="I7" s="29"/>
      <c r="J7" s="29"/>
      <c r="K7" s="1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6"/>
      <c r="AV7" s="2"/>
    </row>
    <row r="8" spans="1:48" s="1" customFormat="1" ht="13.5" customHeight="1">
      <c r="A8" s="14"/>
      <c r="B8" s="2"/>
      <c r="C8" s="21"/>
      <c r="D8" s="21"/>
      <c r="E8" s="21"/>
      <c r="F8" s="24"/>
      <c r="G8" s="56"/>
      <c r="H8" s="17"/>
      <c r="I8" s="29"/>
      <c r="J8" s="29"/>
      <c r="K8" s="1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6"/>
      <c r="AV8" s="2"/>
    </row>
    <row r="9" spans="1:48" s="1" customFormat="1" ht="13.5" customHeight="1">
      <c r="A9" s="14"/>
      <c r="B9" s="2">
        <f>SUM(K9:AV9)</f>
        <v>332</v>
      </c>
      <c r="C9" s="21">
        <f>COUNT(G9:AR9)</f>
        <v>8</v>
      </c>
      <c r="D9" s="21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332</v>
      </c>
      <c r="E9" s="21">
        <f>IF(COUNT(G9:AR9)&lt;22,IF(COUNT(G9:AR9)&gt;14,(COUNT(G9:AR9)-15),0)*20,120)</f>
        <v>0</v>
      </c>
      <c r="F9" s="24">
        <f>D9+E9</f>
        <v>332</v>
      </c>
      <c r="G9" s="26" t="s">
        <v>156</v>
      </c>
      <c r="H9" s="38" t="s">
        <v>157</v>
      </c>
      <c r="I9" s="38">
        <v>1957</v>
      </c>
      <c r="J9" s="38" t="s">
        <v>76</v>
      </c>
      <c r="K9" s="3"/>
      <c r="L9" s="20"/>
      <c r="M9" s="3">
        <v>45</v>
      </c>
      <c r="N9" s="3"/>
      <c r="O9" s="3"/>
      <c r="P9" s="3"/>
      <c r="Q9" s="20">
        <v>47</v>
      </c>
      <c r="R9" s="3"/>
      <c r="S9" s="3"/>
      <c r="T9" s="3"/>
      <c r="U9" s="3"/>
      <c r="V9" s="3"/>
      <c r="W9" s="3"/>
      <c r="X9" s="3"/>
      <c r="Y9" s="3">
        <v>49</v>
      </c>
      <c r="Z9" s="3"/>
      <c r="AA9" s="3"/>
      <c r="AB9" s="3"/>
      <c r="AC9" s="3"/>
      <c r="AD9" s="3">
        <v>47</v>
      </c>
      <c r="AE9" s="3"/>
      <c r="AF9" s="3"/>
      <c r="AG9" s="3">
        <v>45</v>
      </c>
      <c r="AH9" s="3"/>
      <c r="AI9" s="3"/>
      <c r="AJ9" s="20">
        <v>49</v>
      </c>
      <c r="AK9" s="3"/>
      <c r="AL9" s="3"/>
      <c r="AM9" s="3"/>
      <c r="AN9" s="3">
        <v>50</v>
      </c>
      <c r="AO9" s="3"/>
      <c r="AP9" s="3"/>
      <c r="AQ9" s="3"/>
      <c r="AR9" s="2"/>
      <c r="AS9" s="3"/>
      <c r="AT9" s="3"/>
      <c r="AU9" s="6"/>
      <c r="AV9" s="21"/>
    </row>
    <row r="10" spans="1:48" s="1" customFormat="1" ht="13.5" customHeight="1">
      <c r="A10" s="14"/>
      <c r="B10" s="2">
        <f>SUM(K10:AV10)</f>
        <v>343</v>
      </c>
      <c r="C10" s="21">
        <f>COUNT(K10:AV10)</f>
        <v>7</v>
      </c>
      <c r="D10" s="21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343</v>
      </c>
      <c r="E10" s="21">
        <f>IF(COUNT(K10:AV10)&lt;22,IF(COUNT(K10:AV10)&gt;14,(COUNT(K10:AV10)-15),0)*20,120)</f>
        <v>0</v>
      </c>
      <c r="F10" s="24">
        <f>D10+E10</f>
        <v>343</v>
      </c>
      <c r="G10" s="26" t="s">
        <v>192</v>
      </c>
      <c r="H10" s="38" t="s">
        <v>193</v>
      </c>
      <c r="I10" s="38">
        <v>1957</v>
      </c>
      <c r="J10" s="38" t="s">
        <v>194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v>49</v>
      </c>
      <c r="AB10" s="3">
        <v>49</v>
      </c>
      <c r="AC10" s="3">
        <v>50</v>
      </c>
      <c r="AD10" s="3"/>
      <c r="AE10" s="3"/>
      <c r="AF10" s="3"/>
      <c r="AG10" s="3">
        <v>48</v>
      </c>
      <c r="AH10" s="3"/>
      <c r="AI10" s="3">
        <v>47</v>
      </c>
      <c r="AJ10" s="3">
        <v>50</v>
      </c>
      <c r="AK10" s="3"/>
      <c r="AL10" s="3">
        <v>50</v>
      </c>
      <c r="AM10" s="3"/>
      <c r="AN10" s="3"/>
      <c r="AO10" s="3"/>
      <c r="AP10" s="3"/>
      <c r="AQ10" s="3"/>
      <c r="AR10" s="3"/>
      <c r="AS10" s="3"/>
      <c r="AT10" s="3"/>
      <c r="AU10" s="6"/>
      <c r="AV10" s="2"/>
    </row>
    <row r="11" spans="1:48" s="1" customFormat="1" ht="13.5" customHeight="1">
      <c r="A11" s="14"/>
      <c r="B11" s="2">
        <f>SUM(K11:AV11)</f>
        <v>292</v>
      </c>
      <c r="C11" s="21">
        <f>COUNT(K11:AV11)</f>
        <v>6</v>
      </c>
      <c r="D11" s="21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+IF(COUNT(K11:AV11)&gt;14,LARGE(K11:AV11,15),0)</f>
        <v>292</v>
      </c>
      <c r="E11" s="21">
        <f>IF(COUNT(K11:AV11)&lt;22,IF(COUNT(K11:AV11)&gt;14,(COUNT(K11:AV11)-15),0)*20,120)</f>
        <v>0</v>
      </c>
      <c r="F11" s="24">
        <f>D11+E11</f>
        <v>292</v>
      </c>
      <c r="G11" s="31" t="s">
        <v>134</v>
      </c>
      <c r="H11" s="31" t="s">
        <v>135</v>
      </c>
      <c r="I11" s="32">
        <v>20455</v>
      </c>
      <c r="J11" s="33" t="s">
        <v>90</v>
      </c>
      <c r="K11" s="20"/>
      <c r="L11" s="6">
        <v>48</v>
      </c>
      <c r="M11" s="6">
        <v>48</v>
      </c>
      <c r="N11" s="6"/>
      <c r="O11" s="6">
        <v>49</v>
      </c>
      <c r="P11" s="6">
        <v>49</v>
      </c>
      <c r="Q11" s="6">
        <v>49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>
        <v>49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2"/>
    </row>
    <row r="12" spans="1:48" s="1" customFormat="1" ht="13.5" customHeight="1">
      <c r="A12" s="14"/>
      <c r="B12" s="2">
        <f>SUM(K12:AV12)</f>
        <v>233</v>
      </c>
      <c r="C12" s="21">
        <f>COUNT(K12:AV12)</f>
        <v>5</v>
      </c>
      <c r="D12" s="21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+IF(COUNT(K12:AV12)&gt;14,LARGE(K12:AV12,15),0)</f>
        <v>233</v>
      </c>
      <c r="E12" s="21">
        <f>IF(COUNT(K12:AV12)&lt;22,IF(COUNT(K12:AV12)&gt;14,(COUNT(K12:AV12)-15),0)*20,120)</f>
        <v>0</v>
      </c>
      <c r="F12" s="24">
        <f>D12+E12</f>
        <v>233</v>
      </c>
      <c r="G12" s="31" t="s">
        <v>125</v>
      </c>
      <c r="H12" s="31" t="s">
        <v>126</v>
      </c>
      <c r="I12" s="32">
        <v>21551</v>
      </c>
      <c r="J12" s="33" t="s">
        <v>95</v>
      </c>
      <c r="K12" s="20"/>
      <c r="L12" s="3">
        <v>44</v>
      </c>
      <c r="M12" s="3"/>
      <c r="N12" s="3"/>
      <c r="O12" s="17">
        <v>45</v>
      </c>
      <c r="P12" s="3"/>
      <c r="Q12" s="20">
        <v>48</v>
      </c>
      <c r="R12" s="3"/>
      <c r="S12" s="3"/>
      <c r="T12" s="3"/>
      <c r="U12" s="3"/>
      <c r="V12" s="3"/>
      <c r="W12" s="20">
        <v>50</v>
      </c>
      <c r="X12" s="3"/>
      <c r="Y12" s="3"/>
      <c r="Z12" s="3"/>
      <c r="AA12" s="20">
        <v>46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6"/>
      <c r="AV12" s="2"/>
    </row>
    <row r="13" spans="1:48" s="1" customFormat="1" ht="13.5" customHeight="1">
      <c r="A13" s="14"/>
      <c r="B13" s="2">
        <f>SUM(K13:AV13)</f>
        <v>188</v>
      </c>
      <c r="C13" s="21">
        <f>COUNT(G13:AR13)</f>
        <v>5</v>
      </c>
      <c r="D13" s="21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+IF(COUNT(K13:AV13)&gt;14,LARGE(K13:AV13,15),0)</f>
        <v>188</v>
      </c>
      <c r="E13" s="21">
        <f>IF(COUNT(G13:AR13)&lt;22,IF(COUNT(G13:AR13)&gt;14,(COUNT(G13:AR13)-15),0)*20,120)</f>
        <v>0</v>
      </c>
      <c r="F13" s="24">
        <f>D13+E13</f>
        <v>188</v>
      </c>
      <c r="G13" s="26" t="s">
        <v>153</v>
      </c>
      <c r="H13" s="38" t="s">
        <v>154</v>
      </c>
      <c r="I13" s="38">
        <v>1959</v>
      </c>
      <c r="J13" s="38" t="s">
        <v>155</v>
      </c>
      <c r="K13" s="3"/>
      <c r="L13" s="6"/>
      <c r="M13" s="3"/>
      <c r="N13" s="3"/>
      <c r="O13" s="3"/>
      <c r="P13" s="3"/>
      <c r="Q13" s="20">
        <v>49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42">
        <v>49</v>
      </c>
      <c r="AC13" s="42">
        <v>48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2">
        <v>42</v>
      </c>
      <c r="AS13" s="3"/>
      <c r="AT13" s="3"/>
      <c r="AU13" s="6"/>
      <c r="AV13" s="2"/>
    </row>
    <row r="14" spans="1:48" s="1" customFormat="1" ht="13.5" customHeight="1">
      <c r="A14" s="14"/>
      <c r="B14" s="2">
        <f>SUM(K14:AV14)</f>
        <v>199</v>
      </c>
      <c r="C14" s="21">
        <f>COUNT(K14:AV14)</f>
        <v>4</v>
      </c>
      <c r="D14" s="21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199</v>
      </c>
      <c r="E14" s="21">
        <f>IF(COUNT(K14:AV14)&lt;22,IF(COUNT(K14:AV14)&gt;14,(COUNT(K14:AV14)-15),0)*20,120)</f>
        <v>0</v>
      </c>
      <c r="F14" s="24">
        <f>D14+E14</f>
        <v>199</v>
      </c>
      <c r="G14" s="29" t="s">
        <v>103</v>
      </c>
      <c r="H14" s="26" t="s">
        <v>104</v>
      </c>
      <c r="I14" s="29">
        <v>1956</v>
      </c>
      <c r="J14" s="29" t="s">
        <v>45</v>
      </c>
      <c r="K14" s="20"/>
      <c r="L14" s="3"/>
      <c r="M14" s="3">
        <v>49</v>
      </c>
      <c r="N14" s="3"/>
      <c r="O14" s="3"/>
      <c r="P14" s="3"/>
      <c r="Q14" s="3"/>
      <c r="R14" s="3"/>
      <c r="S14" s="3"/>
      <c r="T14" s="3"/>
      <c r="U14" s="3"/>
      <c r="V14" s="3">
        <v>50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>
        <v>50</v>
      </c>
      <c r="AH14" s="20">
        <v>50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6"/>
      <c r="AV14" s="2"/>
    </row>
    <row r="15" spans="1:48" s="1" customFormat="1" ht="13.5" customHeight="1">
      <c r="A15" s="14"/>
      <c r="B15" s="2">
        <f>SUM(K15:AV15)</f>
        <v>199</v>
      </c>
      <c r="C15" s="21">
        <f>COUNT(K15:AV15)</f>
        <v>4</v>
      </c>
      <c r="D15" s="21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199</v>
      </c>
      <c r="E15" s="21">
        <f>IF(COUNT(K15:AV15)&lt;22,IF(COUNT(K15:AV15)&gt;14,(COUNT(K15:AV15)-15),0)*20,120)</f>
        <v>0</v>
      </c>
      <c r="F15" s="24">
        <f>D15+E15</f>
        <v>199</v>
      </c>
      <c r="G15" s="38" t="s">
        <v>81</v>
      </c>
      <c r="H15" s="38" t="s">
        <v>174</v>
      </c>
      <c r="I15" s="38">
        <v>1958</v>
      </c>
      <c r="J15" s="38" t="s">
        <v>82</v>
      </c>
      <c r="K15" s="3"/>
      <c r="L15" s="20">
        <v>50</v>
      </c>
      <c r="M15" s="3"/>
      <c r="N15" s="3"/>
      <c r="O15" s="3"/>
      <c r="P15" s="3"/>
      <c r="Q15" s="20"/>
      <c r="R15" s="3"/>
      <c r="S15" s="3"/>
      <c r="T15" s="3"/>
      <c r="U15" s="3"/>
      <c r="V15" s="3"/>
      <c r="W15" s="3"/>
      <c r="X15" s="3"/>
      <c r="Y15" s="3"/>
      <c r="Z15" s="3"/>
      <c r="AA15" s="20">
        <v>50</v>
      </c>
      <c r="AB15" s="20"/>
      <c r="AC15" s="42">
        <v>49</v>
      </c>
      <c r="AD15" s="3"/>
      <c r="AE15" s="3"/>
      <c r="AF15" s="3"/>
      <c r="AG15" s="3"/>
      <c r="AH15" s="3"/>
      <c r="AI15" s="3"/>
      <c r="AJ15" s="3"/>
      <c r="AK15" s="20">
        <v>50</v>
      </c>
      <c r="AL15" s="3"/>
      <c r="AM15" s="3"/>
      <c r="AN15" s="3"/>
      <c r="AO15" s="3"/>
      <c r="AP15" s="3"/>
      <c r="AQ15" s="3"/>
      <c r="AR15" s="2"/>
      <c r="AS15" s="3"/>
      <c r="AT15" s="3"/>
      <c r="AU15" s="6"/>
      <c r="AV15" s="2"/>
    </row>
    <row r="16" spans="1:48" s="1" customFormat="1" ht="13.5" customHeight="1">
      <c r="A16" s="14"/>
      <c r="B16" s="2">
        <f>SUM(K16:AV16)</f>
        <v>196</v>
      </c>
      <c r="C16" s="21">
        <f>COUNT(K16:AV16)</f>
        <v>4</v>
      </c>
      <c r="D16" s="21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196</v>
      </c>
      <c r="E16" s="21">
        <f>IF(COUNT(K16:AV16)&lt;22,IF(COUNT(K16:AV16)&gt;14,(COUNT(K16:AV16)-15),0)*20,120)</f>
        <v>0</v>
      </c>
      <c r="F16" s="24">
        <f>D16+E16</f>
        <v>196</v>
      </c>
      <c r="G16" s="31" t="s">
        <v>136</v>
      </c>
      <c r="H16" s="31" t="s">
        <v>137</v>
      </c>
      <c r="I16" s="32">
        <v>21916</v>
      </c>
      <c r="J16" s="33" t="s">
        <v>138</v>
      </c>
      <c r="K16" s="19"/>
      <c r="L16" s="3"/>
      <c r="M16" s="3"/>
      <c r="N16" s="3"/>
      <c r="O16" s="3">
        <v>48</v>
      </c>
      <c r="P16" s="3"/>
      <c r="Q16" s="3"/>
      <c r="R16" s="3"/>
      <c r="S16" s="3"/>
      <c r="T16" s="3"/>
      <c r="U16" s="3">
        <v>49</v>
      </c>
      <c r="V16" s="3"/>
      <c r="W16" s="3">
        <v>49</v>
      </c>
      <c r="X16" s="3">
        <v>50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6"/>
      <c r="AV16" s="2"/>
    </row>
    <row r="17" spans="1:48" s="1" customFormat="1" ht="13.5" customHeight="1">
      <c r="A17" s="14"/>
      <c r="B17" s="2">
        <f>SUM(K17:AV17)</f>
        <v>183</v>
      </c>
      <c r="C17" s="21">
        <f>COUNT(K17:AV17)</f>
        <v>4</v>
      </c>
      <c r="D17" s="21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183</v>
      </c>
      <c r="E17" s="21">
        <f>IF(COUNT(K17:AV17)&lt;22,IF(COUNT(K17:AV17)&gt;14,(COUNT(K17:AV17)-15),0)*20,120)</f>
        <v>0</v>
      </c>
      <c r="F17" s="24">
        <f>D17+E17</f>
        <v>183</v>
      </c>
      <c r="G17" s="28" t="s">
        <v>151</v>
      </c>
      <c r="H17" s="28" t="s">
        <v>152</v>
      </c>
      <c r="I17" s="28">
        <v>1957</v>
      </c>
      <c r="J17" s="52" t="s">
        <v>145</v>
      </c>
      <c r="K17" s="20"/>
      <c r="L17" s="3"/>
      <c r="M17" s="3"/>
      <c r="N17" s="3"/>
      <c r="O17" s="3"/>
      <c r="P17" s="3">
        <v>45</v>
      </c>
      <c r="Q17" s="3"/>
      <c r="R17" s="3"/>
      <c r="S17" s="3"/>
      <c r="T17" s="3">
        <v>46</v>
      </c>
      <c r="U17" s="3"/>
      <c r="V17" s="3"/>
      <c r="W17" s="3"/>
      <c r="X17" s="3"/>
      <c r="Y17" s="3"/>
      <c r="Z17" s="3"/>
      <c r="AA17" s="20">
        <v>44</v>
      </c>
      <c r="AB17" s="19"/>
      <c r="AC17" s="3"/>
      <c r="AD17" s="3"/>
      <c r="AE17" s="3"/>
      <c r="AF17" s="3"/>
      <c r="AG17" s="3"/>
      <c r="AH17" s="3"/>
      <c r="AI17" s="3"/>
      <c r="AJ17" s="20">
        <v>48</v>
      </c>
      <c r="AK17" s="3"/>
      <c r="AL17" s="20"/>
      <c r="AM17" s="3"/>
      <c r="AN17" s="3"/>
      <c r="AO17" s="3"/>
      <c r="AP17" s="3"/>
      <c r="AQ17" s="3"/>
      <c r="AR17" s="3"/>
      <c r="AS17" s="3"/>
      <c r="AT17" s="3"/>
      <c r="AU17" s="6"/>
      <c r="AV17" s="2"/>
    </row>
    <row r="18" spans="1:48" s="1" customFormat="1" ht="13.5" customHeight="1">
      <c r="A18" s="14"/>
      <c r="B18" s="2">
        <f>SUM(K18:AV18)</f>
        <v>193</v>
      </c>
      <c r="C18" s="21">
        <f>COUNT(K18:AV18)</f>
        <v>4</v>
      </c>
      <c r="D18" s="21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193</v>
      </c>
      <c r="E18" s="21">
        <f>IF(COUNT(K18:AV18)&lt;22,IF(COUNT(K18:AV18)&gt;14,(COUNT(K18:AV18)-15),0)*20,120)</f>
        <v>0</v>
      </c>
      <c r="F18" s="24">
        <f>D18+E18</f>
        <v>193</v>
      </c>
      <c r="G18" s="27" t="s">
        <v>91</v>
      </c>
      <c r="H18" s="26" t="s">
        <v>88</v>
      </c>
      <c r="I18" s="28">
        <v>1957</v>
      </c>
      <c r="J18" s="28" t="s">
        <v>92</v>
      </c>
      <c r="K18" s="19"/>
      <c r="L18" s="3">
        <v>46</v>
      </c>
      <c r="M18" s="6"/>
      <c r="N18" s="6"/>
      <c r="O18" s="35">
        <v>49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>
        <v>48</v>
      </c>
      <c r="AJ18" s="17"/>
      <c r="AK18" s="6"/>
      <c r="AL18" s="6"/>
      <c r="AM18" s="6"/>
      <c r="AN18" s="6"/>
      <c r="AO18" s="6"/>
      <c r="AP18" s="6"/>
      <c r="AQ18" s="6"/>
      <c r="AR18" s="6"/>
      <c r="AS18" s="6"/>
      <c r="AT18" s="6">
        <v>50</v>
      </c>
      <c r="AU18" s="6"/>
      <c r="AV18" s="2"/>
    </row>
    <row r="19" spans="1:48" s="1" customFormat="1" ht="13.5" customHeight="1">
      <c r="A19" s="14"/>
      <c r="B19" s="2">
        <f>SUM(K19:AV19)</f>
        <v>147</v>
      </c>
      <c r="C19" s="21">
        <f>COUNT(K19:AV19)</f>
        <v>3</v>
      </c>
      <c r="D19" s="21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147</v>
      </c>
      <c r="E19" s="21">
        <f>IF(COUNT(K19:AV19)&lt;22,IF(COUNT(K19:AV19)&gt;14,(COUNT(K19:AV19)-15),0)*20,120)</f>
        <v>0</v>
      </c>
      <c r="F19" s="24">
        <f>D19+E19</f>
        <v>147</v>
      </c>
      <c r="G19" s="29" t="s">
        <v>89</v>
      </c>
      <c r="H19" s="26" t="s">
        <v>96</v>
      </c>
      <c r="I19" s="29">
        <v>1959</v>
      </c>
      <c r="J19" s="29" t="s">
        <v>76</v>
      </c>
      <c r="K19" s="3"/>
      <c r="L19" s="3">
        <v>49</v>
      </c>
      <c r="M19" s="20">
        <v>49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>
        <v>49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6"/>
      <c r="AV19" s="2"/>
    </row>
    <row r="20" spans="1:48" s="1" customFormat="1" ht="13.5" customHeight="1">
      <c r="A20" s="14"/>
      <c r="B20" s="2">
        <f>SUM(K20:AV20)</f>
        <v>145</v>
      </c>
      <c r="C20" s="21">
        <f>COUNT(G20:AR20)</f>
        <v>3</v>
      </c>
      <c r="D20" s="21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145</v>
      </c>
      <c r="E20" s="21">
        <f>IF(COUNT(G20:AR20)&lt;22,IF(COUNT(G20:AR20)&gt;14,(COUNT(G20:AR20)-15),0)*20,120)</f>
        <v>0</v>
      </c>
      <c r="F20" s="24">
        <f>D20+E20</f>
        <v>145</v>
      </c>
      <c r="G20" s="39" t="s">
        <v>158</v>
      </c>
      <c r="H20" s="26" t="s">
        <v>159</v>
      </c>
      <c r="I20" s="40" t="s">
        <v>160</v>
      </c>
      <c r="J20" s="39" t="s">
        <v>26</v>
      </c>
      <c r="K20" s="6"/>
      <c r="L20" s="6"/>
      <c r="M20" s="6"/>
      <c r="N20" s="6"/>
      <c r="O20" s="6"/>
      <c r="P20" s="6"/>
      <c r="Q20" s="17"/>
      <c r="R20" s="17">
        <v>50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>
        <v>49</v>
      </c>
      <c r="AH20" s="6"/>
      <c r="AI20" s="6"/>
      <c r="AJ20" s="6"/>
      <c r="AK20" s="6"/>
      <c r="AL20" s="6"/>
      <c r="AM20" s="6"/>
      <c r="AN20" s="6"/>
      <c r="AO20" s="6"/>
      <c r="AP20" s="6"/>
      <c r="AQ20" s="3"/>
      <c r="AR20" s="2">
        <v>46</v>
      </c>
      <c r="AS20" s="3"/>
      <c r="AT20" s="3"/>
      <c r="AU20" s="6"/>
      <c r="AV20" s="2"/>
    </row>
    <row r="21" spans="1:48" s="1" customFormat="1" ht="13.5" customHeight="1">
      <c r="A21" s="14"/>
      <c r="B21" s="2">
        <f>SUM(K21:AV21)</f>
        <v>144</v>
      </c>
      <c r="C21" s="21">
        <f>COUNT(K21:AV21)</f>
        <v>3</v>
      </c>
      <c r="D21" s="21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144</v>
      </c>
      <c r="E21" s="21">
        <f>IF(COUNT(K21:AV21)&lt;22,IF(COUNT(K21:AV21)&gt;14,(COUNT(K21:AV21)-15),0)*20,120)</f>
        <v>0</v>
      </c>
      <c r="F21" s="24">
        <f>D21+E21</f>
        <v>144</v>
      </c>
      <c r="G21" s="26" t="s">
        <v>184</v>
      </c>
      <c r="H21" s="26" t="s">
        <v>163</v>
      </c>
      <c r="I21" s="26">
        <v>1959</v>
      </c>
      <c r="J21" s="26" t="s">
        <v>164</v>
      </c>
      <c r="K21" s="19"/>
      <c r="L21" s="3"/>
      <c r="M21" s="3"/>
      <c r="N21" s="3"/>
      <c r="O21" s="3"/>
      <c r="P21" s="3"/>
      <c r="Q21" s="3"/>
      <c r="R21" s="3"/>
      <c r="S21" s="3">
        <v>47</v>
      </c>
      <c r="T21" s="3">
        <v>48</v>
      </c>
      <c r="U21" s="3"/>
      <c r="V21" s="3"/>
      <c r="W21" s="3"/>
      <c r="X21" s="3"/>
      <c r="Y21" s="3"/>
      <c r="Z21" s="3"/>
      <c r="AA21" s="3"/>
      <c r="AB21" s="20">
        <v>49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/>
    </row>
    <row r="22" spans="1:48" s="1" customFormat="1" ht="13.5" customHeight="1">
      <c r="A22" s="14"/>
      <c r="B22" s="2">
        <f>SUM(K22:AV22)</f>
        <v>135</v>
      </c>
      <c r="C22" s="21">
        <f>COUNT(K22:AV22)</f>
        <v>3</v>
      </c>
      <c r="D22" s="21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135</v>
      </c>
      <c r="E22" s="21">
        <f>IF(COUNT(K22:AV22)&lt;22,IF(COUNT(K22:AV22)&gt;14,(COUNT(K22:AV22)-15),0)*20,120)</f>
        <v>0</v>
      </c>
      <c r="F22" s="24">
        <f>D22+E22</f>
        <v>135</v>
      </c>
      <c r="G22" s="38" t="s">
        <v>179</v>
      </c>
      <c r="H22" s="38" t="s">
        <v>180</v>
      </c>
      <c r="I22" s="38">
        <v>1959</v>
      </c>
      <c r="J22" s="38" t="s">
        <v>181</v>
      </c>
      <c r="K22" s="3"/>
      <c r="L22" s="3"/>
      <c r="M22" s="3"/>
      <c r="N22" s="3"/>
      <c r="O22" s="3"/>
      <c r="P22" s="3"/>
      <c r="Q22" s="3"/>
      <c r="R22" s="3"/>
      <c r="S22" s="3">
        <v>41</v>
      </c>
      <c r="T22" s="3"/>
      <c r="U22" s="3"/>
      <c r="V22" s="3"/>
      <c r="W22" s="3"/>
      <c r="X22" s="3"/>
      <c r="Y22" s="3"/>
      <c r="Z22" s="3"/>
      <c r="AA22" s="17">
        <v>47</v>
      </c>
      <c r="AB22" s="3"/>
      <c r="AC22" s="3"/>
      <c r="AD22" s="3"/>
      <c r="AE22" s="3"/>
      <c r="AF22" s="3"/>
      <c r="AG22" s="3">
        <v>47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6"/>
      <c r="AV22" s="2"/>
    </row>
    <row r="23" spans="1:48" s="1" customFormat="1" ht="13.5" customHeight="1">
      <c r="A23" s="14"/>
      <c r="B23" s="2">
        <f>SUM(K23:AV23)</f>
        <v>100</v>
      </c>
      <c r="C23" s="21">
        <f>COUNT(K23:AV23)</f>
        <v>2</v>
      </c>
      <c r="D23" s="21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100</v>
      </c>
      <c r="E23" s="21">
        <f>IF(COUNT(K23:AV23)&lt;22,IF(COUNT(K23:AV23)&gt;14,(COUNT(K23:AV23)-15),0)*20,120)</f>
        <v>0</v>
      </c>
      <c r="F23" s="24">
        <f>D23+E23</f>
        <v>100</v>
      </c>
      <c r="G23" s="43" t="s">
        <v>200</v>
      </c>
      <c r="H23" s="43" t="s">
        <v>201</v>
      </c>
      <c r="I23" s="26">
        <v>1957</v>
      </c>
      <c r="J23" s="43" t="s">
        <v>202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2">
        <v>50</v>
      </c>
      <c r="AD23" s="3"/>
      <c r="AE23" s="3"/>
      <c r="AF23" s="3"/>
      <c r="AG23" s="3"/>
      <c r="AH23" s="3"/>
      <c r="AI23" s="3">
        <v>50</v>
      </c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6"/>
      <c r="AV23" s="2"/>
    </row>
    <row r="24" spans="1:48" s="1" customFormat="1" ht="13.5" customHeight="1">
      <c r="A24" s="14"/>
      <c r="B24" s="2">
        <f>SUM(K24:AV24)</f>
        <v>99</v>
      </c>
      <c r="C24" s="21">
        <f>COUNT(K24:AV24)</f>
        <v>2</v>
      </c>
      <c r="D24" s="21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99</v>
      </c>
      <c r="E24" s="21">
        <f>IF(COUNT(K24:AV24)&lt;22,IF(COUNT(K24:AV24)&gt;14,(COUNT(K24:AV24)-15),0)*20,120)</f>
        <v>0</v>
      </c>
      <c r="F24" s="24">
        <f>D24+E24</f>
        <v>99</v>
      </c>
      <c r="G24" s="26" t="s">
        <v>226</v>
      </c>
      <c r="H24" s="26" t="s">
        <v>227</v>
      </c>
      <c r="I24" s="50">
        <v>1956</v>
      </c>
      <c r="J24" s="26" t="s">
        <v>228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0"/>
      <c r="AC24" s="42"/>
      <c r="AD24" s="3"/>
      <c r="AE24" s="3"/>
      <c r="AF24" s="3"/>
      <c r="AG24" s="3"/>
      <c r="AH24" s="20"/>
      <c r="AI24" s="3"/>
      <c r="AJ24" s="20"/>
      <c r="AK24" s="3">
        <v>49</v>
      </c>
      <c r="AL24" s="3"/>
      <c r="AM24" s="3">
        <v>50</v>
      </c>
      <c r="AN24" s="3"/>
      <c r="AO24" s="3"/>
      <c r="AP24" s="3"/>
      <c r="AQ24" s="3"/>
      <c r="AR24" s="3"/>
      <c r="AS24" s="3"/>
      <c r="AT24" s="3"/>
      <c r="AU24" s="3"/>
      <c r="AV24" s="2"/>
    </row>
    <row r="25" spans="1:48" s="5" customFormat="1" ht="13.5" customHeight="1">
      <c r="A25" s="14"/>
      <c r="B25" s="2">
        <f>SUM(K25:AV25)</f>
        <v>98</v>
      </c>
      <c r="C25" s="21">
        <f>COUNT(K25:AV25)</f>
        <v>2</v>
      </c>
      <c r="D25" s="21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98</v>
      </c>
      <c r="E25" s="21">
        <f>IF(COUNT(K25:AV25)&lt;22,IF(COUNT(K25:AV25)&gt;14,(COUNT(K25:AV25)-15),0)*20,120)</f>
        <v>0</v>
      </c>
      <c r="F25" s="24">
        <f>D25+E25</f>
        <v>98</v>
      </c>
      <c r="G25" s="29" t="s">
        <v>97</v>
      </c>
      <c r="H25" s="26" t="s">
        <v>98</v>
      </c>
      <c r="I25" s="29">
        <v>1960</v>
      </c>
      <c r="J25" s="29" t="s">
        <v>99</v>
      </c>
      <c r="K25" s="20"/>
      <c r="L25" s="3"/>
      <c r="M25" s="20">
        <v>48</v>
      </c>
      <c r="N25" s="3"/>
      <c r="O25" s="3"/>
      <c r="P25" s="20">
        <v>50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20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6"/>
      <c r="AV25" s="2"/>
    </row>
    <row r="26" spans="1:48" s="1" customFormat="1" ht="13.5" customHeight="1">
      <c r="A26" s="14"/>
      <c r="B26" s="2">
        <f>SUM(K26:AV26)</f>
        <v>98</v>
      </c>
      <c r="C26" s="21">
        <f>COUNT(K26:AV26)</f>
        <v>2</v>
      </c>
      <c r="D26" s="21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98</v>
      </c>
      <c r="E26" s="21">
        <f>IF(COUNT(K26:AV26)&lt;22,IF(COUNT(K26:AV26)&gt;14,(COUNT(K26:AV26)-15),0)*20,120)</f>
        <v>0</v>
      </c>
      <c r="F26" s="24">
        <f>D26+E26</f>
        <v>98</v>
      </c>
      <c r="G26" s="26" t="s">
        <v>195</v>
      </c>
      <c r="H26" s="38" t="s">
        <v>196</v>
      </c>
      <c r="I26" s="38">
        <v>1957</v>
      </c>
      <c r="J26" s="38" t="s">
        <v>197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42">
        <v>50</v>
      </c>
      <c r="AC26" s="3"/>
      <c r="AD26" s="3"/>
      <c r="AE26" s="3"/>
      <c r="AF26" s="3"/>
      <c r="AG26" s="3"/>
      <c r="AH26" s="20">
        <v>48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/>
    </row>
    <row r="27" spans="1:48" s="1" customFormat="1" ht="13.5" customHeight="1">
      <c r="A27" s="14"/>
      <c r="B27" s="2">
        <f>SUM(K27:AV27)</f>
        <v>97</v>
      </c>
      <c r="C27" s="21">
        <f>COUNT(K27:AV27)</f>
        <v>2</v>
      </c>
      <c r="D27" s="21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97</v>
      </c>
      <c r="E27" s="21">
        <f>IF(COUNT(K27:AV27)&lt;22,IF(COUNT(K27:AV27)&gt;14,(COUNT(K27:AV27)-15),0)*20,120)</f>
        <v>0</v>
      </c>
      <c r="F27" s="24">
        <f>D27+E27</f>
        <v>97</v>
      </c>
      <c r="G27" s="26" t="s">
        <v>70</v>
      </c>
      <c r="H27" s="26" t="s">
        <v>71</v>
      </c>
      <c r="I27" s="26">
        <v>1960</v>
      </c>
      <c r="J27" s="26" t="s">
        <v>45</v>
      </c>
      <c r="K27" s="18">
        <v>50</v>
      </c>
      <c r="L27" s="6">
        <v>47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3"/>
      <c r="AV27" s="2"/>
    </row>
    <row r="28" spans="1:48" s="1" customFormat="1" ht="13.5" customHeight="1">
      <c r="A28" s="14"/>
      <c r="B28" s="2">
        <f>SUM(K28:AV28)</f>
        <v>97</v>
      </c>
      <c r="C28" s="21">
        <f>COUNT(K28:AV28)</f>
        <v>2</v>
      </c>
      <c r="D28" s="21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97</v>
      </c>
      <c r="E28" s="21">
        <f>IF(COUNT(K28:AV28)&lt;22,IF(COUNT(K28:AV28)&gt;14,(COUNT(K28:AV28)-15),0)*20,120)</f>
        <v>0</v>
      </c>
      <c r="F28" s="24">
        <f>D28+E28</f>
        <v>97</v>
      </c>
      <c r="G28" s="38" t="s">
        <v>83</v>
      </c>
      <c r="H28" s="38" t="s">
        <v>154</v>
      </c>
      <c r="I28" s="38">
        <v>1957</v>
      </c>
      <c r="J28" s="38" t="s">
        <v>85</v>
      </c>
      <c r="K28" s="3"/>
      <c r="L28" s="20">
        <v>49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0">
        <v>48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/>
    </row>
    <row r="29" spans="1:48" s="1" customFormat="1" ht="13.5" customHeight="1">
      <c r="A29" s="14"/>
      <c r="B29" s="2">
        <f>SUM(K29:AV29)</f>
        <v>95</v>
      </c>
      <c r="C29" s="21">
        <f>COUNT(K29:AV29)</f>
        <v>2</v>
      </c>
      <c r="D29" s="21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95</v>
      </c>
      <c r="E29" s="21">
        <f>IF(COUNT(K29:AV29)&lt;22,IF(COUNT(K29:AV29)&gt;14,(COUNT(K29:AV29)-15),0)*20,120)</f>
        <v>0</v>
      </c>
      <c r="F29" s="24">
        <f>D29+E29</f>
        <v>95</v>
      </c>
      <c r="G29" s="43" t="s">
        <v>205</v>
      </c>
      <c r="H29" s="43" t="s">
        <v>206</v>
      </c>
      <c r="I29" s="26">
        <v>1956</v>
      </c>
      <c r="J29" s="43" t="s">
        <v>102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20"/>
      <c r="AC29" s="42"/>
      <c r="AD29" s="20">
        <v>49</v>
      </c>
      <c r="AE29" s="3"/>
      <c r="AF29" s="3"/>
      <c r="AG29" s="3"/>
      <c r="AH29" s="3"/>
      <c r="AI29" s="3">
        <v>46</v>
      </c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/>
    </row>
    <row r="30" spans="1:48" s="1" customFormat="1" ht="13.5" customHeight="1">
      <c r="A30" s="14"/>
      <c r="B30" s="2">
        <f>SUM(K30:AV30)</f>
        <v>95</v>
      </c>
      <c r="C30" s="21">
        <f>COUNT(K30:AV30)</f>
        <v>2</v>
      </c>
      <c r="D30" s="21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95</v>
      </c>
      <c r="E30" s="21">
        <f>IF(COUNT(K30:AV30)&lt;22,IF(COUNT(K30:AV30)&gt;14,(COUNT(K30:AV30)-15),0)*20,120)</f>
        <v>0</v>
      </c>
      <c r="F30" s="24">
        <f>D30+E30</f>
        <v>95</v>
      </c>
      <c r="G30" s="31" t="s">
        <v>117</v>
      </c>
      <c r="H30" s="31" t="s">
        <v>118</v>
      </c>
      <c r="I30" s="32">
        <v>20821</v>
      </c>
      <c r="J30" s="33" t="s">
        <v>119</v>
      </c>
      <c r="K30" s="6"/>
      <c r="L30" s="3"/>
      <c r="M30" s="3"/>
      <c r="N30" s="3"/>
      <c r="O30" s="20">
        <v>48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>
        <v>47</v>
      </c>
      <c r="AS30" s="3"/>
      <c r="AT30" s="3"/>
      <c r="AU30" s="3"/>
      <c r="AV30" s="2"/>
    </row>
    <row r="31" spans="1:48" s="1" customFormat="1" ht="13.5" customHeight="1">
      <c r="A31" s="14"/>
      <c r="B31" s="2">
        <f>SUM(K31:AV31)</f>
        <v>94</v>
      </c>
      <c r="C31" s="21">
        <f>COUNT(K31:AV31)</f>
        <v>2</v>
      </c>
      <c r="D31" s="21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94</v>
      </c>
      <c r="E31" s="21">
        <f>IF(COUNT(K31:AV31)&lt;22,IF(COUNT(K31:AV31)&gt;14,(COUNT(K31:AV31)-15),0)*20,120)</f>
        <v>0</v>
      </c>
      <c r="F31" s="24">
        <f>D31+E31</f>
        <v>94</v>
      </c>
      <c r="G31" s="29" t="s">
        <v>100</v>
      </c>
      <c r="H31" s="26" t="s">
        <v>101</v>
      </c>
      <c r="I31" s="29">
        <v>1960</v>
      </c>
      <c r="J31" s="29" t="s">
        <v>102</v>
      </c>
      <c r="K31" s="3"/>
      <c r="L31" s="3"/>
      <c r="M31" s="20">
        <v>47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20">
        <v>47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/>
    </row>
    <row r="32" spans="1:48" s="1" customFormat="1" ht="13.5" customHeight="1">
      <c r="A32" s="14"/>
      <c r="B32" s="2">
        <f>SUM(K32:AV32)</f>
        <v>94</v>
      </c>
      <c r="C32" s="21">
        <f>COUNT(K32:AV32)</f>
        <v>2</v>
      </c>
      <c r="D32" s="21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94</v>
      </c>
      <c r="E32" s="21">
        <f>IF(COUNT(K32:AV32)&lt;22,IF(COUNT(K32:AV32)&gt;14,(COUNT(K32:AV32)-15),0)*20,120)</f>
        <v>0</v>
      </c>
      <c r="F32" s="24">
        <f>D32+E32</f>
        <v>94</v>
      </c>
      <c r="G32" s="28" t="s">
        <v>146</v>
      </c>
      <c r="H32" s="28" t="s">
        <v>147</v>
      </c>
      <c r="I32" s="28">
        <v>1956</v>
      </c>
      <c r="J32" s="28" t="s">
        <v>145</v>
      </c>
      <c r="K32" s="20"/>
      <c r="L32" s="6"/>
      <c r="M32" s="6"/>
      <c r="N32" s="6"/>
      <c r="O32" s="6"/>
      <c r="P32" s="3">
        <v>47</v>
      </c>
      <c r="Q32" s="6"/>
      <c r="R32" s="6"/>
      <c r="S32" s="6"/>
      <c r="T32" s="6">
        <v>47</v>
      </c>
      <c r="U32" s="6"/>
      <c r="V32" s="6"/>
      <c r="W32" s="6"/>
      <c r="X32" s="6"/>
      <c r="Y32" s="6"/>
      <c r="Z32" s="6"/>
      <c r="AA32" s="6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17"/>
      <c r="AM32" s="6"/>
      <c r="AN32" s="6"/>
      <c r="AO32" s="6"/>
      <c r="AP32" s="6"/>
      <c r="AQ32" s="6"/>
      <c r="AR32" s="6"/>
      <c r="AS32" s="6"/>
      <c r="AT32" s="6"/>
      <c r="AU32" s="3"/>
      <c r="AV32" s="2"/>
    </row>
    <row r="33" spans="1:48" s="1" customFormat="1" ht="13.5" customHeight="1">
      <c r="A33" s="14"/>
      <c r="B33" s="2">
        <f>SUM(K33:AV33)</f>
        <v>93</v>
      </c>
      <c r="C33" s="21">
        <f>COUNT(K33:AV33)</f>
        <v>2</v>
      </c>
      <c r="D33" s="21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93</v>
      </c>
      <c r="E33" s="21">
        <f>IF(COUNT(K33:AV33)&lt;22,IF(COUNT(K33:AV33)&gt;14,(COUNT(K33:AV33)-15),0)*20,120)</f>
        <v>0</v>
      </c>
      <c r="F33" s="24">
        <f>D33+E33</f>
        <v>93</v>
      </c>
      <c r="G33" s="28" t="s">
        <v>148</v>
      </c>
      <c r="H33" s="28" t="s">
        <v>149</v>
      </c>
      <c r="I33" s="28">
        <v>1960</v>
      </c>
      <c r="J33" s="28" t="s">
        <v>150</v>
      </c>
      <c r="K33" s="20"/>
      <c r="L33" s="6"/>
      <c r="M33" s="6"/>
      <c r="N33" s="6"/>
      <c r="O33" s="6"/>
      <c r="P33" s="6">
        <v>46</v>
      </c>
      <c r="Q33" s="6"/>
      <c r="R33" s="6"/>
      <c r="S33" s="6"/>
      <c r="T33" s="6"/>
      <c r="U33" s="6"/>
      <c r="V33" s="6"/>
      <c r="W33" s="6">
        <v>47</v>
      </c>
      <c r="X33" s="6"/>
      <c r="Y33" s="6"/>
      <c r="Z33" s="6"/>
      <c r="AA33" s="6"/>
      <c r="AB33" s="17"/>
      <c r="AC33" s="6"/>
      <c r="AD33" s="17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2"/>
    </row>
    <row r="34" spans="1:48" s="1" customFormat="1" ht="13.5" customHeight="1">
      <c r="A34" s="14"/>
      <c r="B34" s="2">
        <f>SUM(K34:AV34)</f>
        <v>91</v>
      </c>
      <c r="C34" s="21">
        <f>COUNT(K34:AV34)</f>
        <v>2</v>
      </c>
      <c r="D34" s="21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91</v>
      </c>
      <c r="E34" s="21">
        <f>IF(COUNT(K34:AV34)&lt;22,IF(COUNT(K34:AV34)&gt;14,(COUNT(K34:AV34)-15),0)*20,120)</f>
        <v>0</v>
      </c>
      <c r="F34" s="24">
        <f>D34+E34</f>
        <v>91</v>
      </c>
      <c r="G34" s="49" t="s">
        <v>217</v>
      </c>
      <c r="H34" s="47" t="s">
        <v>218</v>
      </c>
      <c r="I34" s="48">
        <v>1960</v>
      </c>
      <c r="J34" s="49" t="s">
        <v>219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>
        <v>46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>
        <v>45</v>
      </c>
      <c r="AS34" s="3"/>
      <c r="AT34" s="3"/>
      <c r="AU34" s="3"/>
      <c r="AV34" s="2"/>
    </row>
    <row r="35" spans="1:48" ht="13.5" customHeight="1">
      <c r="A35" s="14"/>
      <c r="B35" s="2">
        <f>SUM(K35:AV35)</f>
        <v>88</v>
      </c>
      <c r="C35" s="21">
        <f>COUNT(K35:AV35)</f>
        <v>2</v>
      </c>
      <c r="D35" s="21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88</v>
      </c>
      <c r="E35" s="21">
        <f>IF(COUNT(K35:AV35)&lt;22,IF(COUNT(K35:AV35)&gt;14,(COUNT(K35:AV35)-15),0)*20,120)</f>
        <v>0</v>
      </c>
      <c r="F35" s="24">
        <f>D35+E35</f>
        <v>88</v>
      </c>
      <c r="G35" s="38" t="s">
        <v>173</v>
      </c>
      <c r="H35" s="38" t="s">
        <v>174</v>
      </c>
      <c r="I35" s="38">
        <v>1958</v>
      </c>
      <c r="J35" s="38" t="s">
        <v>175</v>
      </c>
      <c r="S35" s="3">
        <v>43</v>
      </c>
      <c r="AA35" s="17">
        <v>45</v>
      </c>
      <c r="AV35" s="2"/>
    </row>
    <row r="36" spans="1:48" ht="13.5" customHeight="1">
      <c r="A36" s="14"/>
      <c r="B36" s="2">
        <f>SUM(K36:AV36)</f>
        <v>87</v>
      </c>
      <c r="C36" s="21">
        <f>COUNT(K36:AV36)</f>
        <v>2</v>
      </c>
      <c r="D36" s="21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87</v>
      </c>
      <c r="E36" s="21">
        <f>IF(COUNT(K36:AV36)&lt;22,IF(COUNT(K36:AV36)&gt;14,(COUNT(K36:AV36)-15),0)*20,120)</f>
        <v>0</v>
      </c>
      <c r="F36" s="24">
        <f>D36+E36</f>
        <v>87</v>
      </c>
      <c r="G36" s="26" t="s">
        <v>170</v>
      </c>
      <c r="H36" s="26" t="s">
        <v>171</v>
      </c>
      <c r="I36" s="26">
        <v>1958</v>
      </c>
      <c r="J36" s="26" t="s">
        <v>172</v>
      </c>
      <c r="K36" s="20"/>
      <c r="S36" s="3">
        <v>44</v>
      </c>
      <c r="AR36" s="3">
        <v>43</v>
      </c>
      <c r="AV36" s="2"/>
    </row>
    <row r="37" spans="1:48" ht="13.5" customHeight="1">
      <c r="A37" s="14"/>
      <c r="B37" s="2">
        <f>SUM(K37:AV37)</f>
        <v>48</v>
      </c>
      <c r="C37" s="21">
        <f>COUNT(G37:AR37)</f>
        <v>2</v>
      </c>
      <c r="D37" s="21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48</v>
      </c>
      <c r="E37" s="21">
        <f>IF(COUNT(G37:AR37)&lt;22,IF(COUNT(G37:AR37)&gt;14,(COUNT(G37:AR37)-15),0)*20,120)</f>
        <v>0</v>
      </c>
      <c r="F37" s="24">
        <f>D37+E37</f>
        <v>48</v>
      </c>
      <c r="G37" s="26" t="s">
        <v>161</v>
      </c>
      <c r="H37" s="26" t="s">
        <v>162</v>
      </c>
      <c r="I37" s="26">
        <v>1960</v>
      </c>
      <c r="J37" s="26"/>
      <c r="S37" s="3">
        <v>48</v>
      </c>
      <c r="AR37" s="2"/>
      <c r="AU37" s="6"/>
      <c r="AV37" s="2"/>
    </row>
    <row r="38" spans="1:48" ht="13.5" customHeight="1">
      <c r="A38" s="14"/>
      <c r="B38" s="2">
        <f>SUM(K38:AV38)</f>
        <v>50</v>
      </c>
      <c r="C38" s="21">
        <f>COUNT(K38:AV38)</f>
        <v>1</v>
      </c>
      <c r="D38" s="21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50</v>
      </c>
      <c r="E38" s="21">
        <f>IF(COUNT(K38:AV38)&lt;22,IF(COUNT(K38:AV38)&gt;14,(COUNT(K38:AV38)-15),0)*20,120)</f>
        <v>0</v>
      </c>
      <c r="F38" s="24">
        <f>D38+E38</f>
        <v>50</v>
      </c>
      <c r="G38" s="31" t="s">
        <v>113</v>
      </c>
      <c r="H38" s="31" t="s">
        <v>114</v>
      </c>
      <c r="I38" s="32">
        <v>21916</v>
      </c>
      <c r="J38" s="33" t="s">
        <v>115</v>
      </c>
      <c r="K38" s="19"/>
      <c r="O38" s="20">
        <v>50</v>
      </c>
      <c r="AV38" s="2"/>
    </row>
    <row r="39" spans="1:48" ht="13.5" customHeight="1">
      <c r="A39" s="14"/>
      <c r="B39" s="2">
        <f>SUM(K39:AV39)</f>
        <v>50</v>
      </c>
      <c r="C39" s="21">
        <f>COUNT(K39:AV39)</f>
        <v>1</v>
      </c>
      <c r="D39" s="21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50</v>
      </c>
      <c r="E39" s="21">
        <f>IF(COUNT(K39:AV39)&lt;22,IF(COUNT(K39:AV39)&gt;14,(COUNT(K39:AV39)-15),0)*20,120)</f>
        <v>0</v>
      </c>
      <c r="F39" s="24">
        <f>D39+E39</f>
        <v>50</v>
      </c>
      <c r="G39" s="44" t="s">
        <v>211</v>
      </c>
      <c r="H39" s="44" t="s">
        <v>212</v>
      </c>
      <c r="I39" s="45" t="s">
        <v>208</v>
      </c>
      <c r="J39" s="44" t="s">
        <v>213</v>
      </c>
      <c r="AF39" s="20">
        <v>50</v>
      </c>
      <c r="AU39" s="6"/>
      <c r="AV39" s="2"/>
    </row>
    <row r="40" spans="1:48" ht="13.5" customHeight="1">
      <c r="A40" s="14"/>
      <c r="B40" s="2">
        <f>SUM(K40:AV40)</f>
        <v>50</v>
      </c>
      <c r="C40" s="21">
        <f>COUNT(K40:AV40)</f>
        <v>1</v>
      </c>
      <c r="D40" s="21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50</v>
      </c>
      <c r="E40" s="21">
        <f>IF(COUNT(K40:AV40)&lt;22,IF(COUNT(K40:AV40)&gt;14,(COUNT(K40:AV40)-15),0)*20,120)</f>
        <v>0</v>
      </c>
      <c r="F40" s="24">
        <f>D40+E40</f>
        <v>50</v>
      </c>
      <c r="G40" s="51" t="s">
        <v>240</v>
      </c>
      <c r="H40" s="51" t="s">
        <v>241</v>
      </c>
      <c r="I40" s="51">
        <v>1960</v>
      </c>
      <c r="J40" s="51" t="s">
        <v>242</v>
      </c>
      <c r="AK40" s="20"/>
      <c r="AQ40" s="20">
        <v>50</v>
      </c>
      <c r="AV40" s="2"/>
    </row>
    <row r="41" spans="1:48" ht="13.5" customHeight="1">
      <c r="A41" s="14"/>
      <c r="B41" s="2">
        <f>SUM(K41:AV41)</f>
        <v>50</v>
      </c>
      <c r="C41" s="21">
        <f>COUNT(K41:AV41)</f>
        <v>1</v>
      </c>
      <c r="D41" s="21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50</v>
      </c>
      <c r="E41" s="21">
        <f>IF(COUNT(K41:AV41)&lt;22,IF(COUNT(K41:AV41)&gt;14,(COUNT(K41:AV41)-15),0)*20,120)</f>
        <v>0</v>
      </c>
      <c r="F41" s="24">
        <f>D41+E41</f>
        <v>50</v>
      </c>
      <c r="G41" s="26" t="s">
        <v>50</v>
      </c>
      <c r="H41" s="26" t="s">
        <v>51</v>
      </c>
      <c r="I41" s="26">
        <v>1960</v>
      </c>
      <c r="J41" s="26" t="s">
        <v>21</v>
      </c>
      <c r="K41" s="20">
        <v>50</v>
      </c>
      <c r="AU41" s="6"/>
      <c r="AV41" s="2"/>
    </row>
    <row r="42" spans="1:48" ht="13.5" customHeight="1">
      <c r="A42" s="14"/>
      <c r="B42" s="2">
        <f>SUM(K42:AV42)</f>
        <v>50</v>
      </c>
      <c r="C42" s="21">
        <f>COUNT(K42:AV42)</f>
        <v>1</v>
      </c>
      <c r="D42" s="21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50</v>
      </c>
      <c r="E42" s="21">
        <f>IF(COUNT(K42:AV42)&lt;22,IF(COUNT(K42:AV42)&gt;14,(COUNT(K42:AV42)-15),0)*20,120)</f>
        <v>0</v>
      </c>
      <c r="F42" s="24">
        <f>D42+E42</f>
        <v>50</v>
      </c>
      <c r="G42" s="43" t="s">
        <v>203</v>
      </c>
      <c r="H42" s="43" t="s">
        <v>98</v>
      </c>
      <c r="I42" s="26">
        <v>1960</v>
      </c>
      <c r="J42" s="43" t="s">
        <v>204</v>
      </c>
      <c r="AD42" s="20">
        <v>50</v>
      </c>
      <c r="AU42" s="6"/>
      <c r="AV42" s="2"/>
    </row>
    <row r="43" spans="1:48" ht="13.5" customHeight="1">
      <c r="A43" s="14"/>
      <c r="B43" s="3">
        <f>SUM(K43:AV43)</f>
        <v>49</v>
      </c>
      <c r="C43" s="3">
        <f>COUNT(K43:AV43)</f>
        <v>1</v>
      </c>
      <c r="D43" s="3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49</v>
      </c>
      <c r="E43" s="3">
        <f>IF(COUNT(K43:AV43)&lt;22,IF(COUNT(K43:AV43)&gt;14,(COUNT(K43:AV43)-15),0)*20,120)</f>
        <v>0</v>
      </c>
      <c r="F43" s="24">
        <f>D43+E43</f>
        <v>49</v>
      </c>
      <c r="G43" s="26" t="s">
        <v>72</v>
      </c>
      <c r="H43" s="26" t="s">
        <v>73</v>
      </c>
      <c r="I43" s="26">
        <v>1956</v>
      </c>
      <c r="J43" s="26" t="s">
        <v>74</v>
      </c>
      <c r="K43" s="19">
        <v>49</v>
      </c>
      <c r="AV43" s="2"/>
    </row>
    <row r="44" spans="1:48" ht="13.5" customHeight="1">
      <c r="A44" s="14"/>
      <c r="B44" s="2">
        <f>SUM(K44:AV44)</f>
        <v>49</v>
      </c>
      <c r="C44" s="21">
        <f>COUNT(K44:AV44)</f>
        <v>1</v>
      </c>
      <c r="D44" s="21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49</v>
      </c>
      <c r="E44" s="21">
        <f>IF(COUNT(K44:AV44)&lt;22,IF(COUNT(K44:AV44)&gt;14,(COUNT(K44:AV44)-15),0)*20,120)</f>
        <v>0</v>
      </c>
      <c r="F44" s="24">
        <f>D44+E44</f>
        <v>49</v>
      </c>
      <c r="G44" s="26" t="s">
        <v>52</v>
      </c>
      <c r="H44" s="26" t="s">
        <v>53</v>
      </c>
      <c r="I44" s="26">
        <v>1960</v>
      </c>
      <c r="J44" s="26" t="s">
        <v>54</v>
      </c>
      <c r="K44" s="20">
        <v>49</v>
      </c>
      <c r="AV44" s="2"/>
    </row>
    <row r="45" spans="1:48" ht="13.5" customHeight="1">
      <c r="A45" s="14"/>
      <c r="B45" s="2">
        <f>SUM(K45:AV45)</f>
        <v>49</v>
      </c>
      <c r="C45" s="21">
        <f>COUNT(K45:AV45)</f>
        <v>1</v>
      </c>
      <c r="D45" s="21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49</v>
      </c>
      <c r="E45" s="21">
        <f>IF(COUNT(K45:AV45)&lt;22,IF(COUNT(K45:AV45)&gt;14,(COUNT(K45:AV45)-15),0)*20,120)</f>
        <v>0</v>
      </c>
      <c r="F45" s="24">
        <f>D45+E45</f>
        <v>49</v>
      </c>
      <c r="G45" s="26" t="s">
        <v>77</v>
      </c>
      <c r="H45" s="26" t="s">
        <v>48</v>
      </c>
      <c r="I45" s="26">
        <v>1960</v>
      </c>
      <c r="J45" s="26"/>
      <c r="K45" s="3">
        <v>49</v>
      </c>
      <c r="AU45" s="6"/>
      <c r="AV45" s="2"/>
    </row>
    <row r="46" spans="1:48" ht="13.5" customHeight="1">
      <c r="A46" s="14"/>
      <c r="B46" s="2">
        <f>SUM(K46:AV46)</f>
        <v>49</v>
      </c>
      <c r="C46" s="21">
        <f>COUNT(K46:AV46)</f>
        <v>1</v>
      </c>
      <c r="D46" s="21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49</v>
      </c>
      <c r="E46" s="21">
        <f>IF(COUNT(K46:AV46)&lt;22,IF(COUNT(K46:AV46)&gt;14,(COUNT(K46:AV46)-15),0)*20,120)</f>
        <v>0</v>
      </c>
      <c r="F46" s="24">
        <f>D46+E46</f>
        <v>49</v>
      </c>
      <c r="G46" s="39" t="s">
        <v>243</v>
      </c>
      <c r="H46" s="26" t="s">
        <v>147</v>
      </c>
      <c r="I46" s="40" t="s">
        <v>244</v>
      </c>
      <c r="J46" s="39" t="s">
        <v>245</v>
      </c>
      <c r="AR46" s="3">
        <v>49</v>
      </c>
      <c r="AV46" s="2"/>
    </row>
    <row r="47" spans="1:48" ht="13.5" customHeight="1">
      <c r="A47" s="14"/>
      <c r="B47" s="2">
        <f>SUM(K47:AV47)</f>
        <v>49</v>
      </c>
      <c r="C47" s="21">
        <f>COUNT(K47:AV47)</f>
        <v>1</v>
      </c>
      <c r="D47" s="21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49</v>
      </c>
      <c r="E47" s="21">
        <f>IF(COUNT(K47:AV47)&lt;22,IF(COUNT(K47:AV47)&gt;14,(COUNT(K47:AV47)-15),0)*20,120)</f>
        <v>0</v>
      </c>
      <c r="F47" s="24">
        <f>D47+E47</f>
        <v>49</v>
      </c>
      <c r="G47" s="41" t="s">
        <v>189</v>
      </c>
      <c r="H47" s="41" t="s">
        <v>190</v>
      </c>
      <c r="I47" s="41">
        <v>1957</v>
      </c>
      <c r="J47" s="41" t="s">
        <v>191</v>
      </c>
      <c r="V47" s="3">
        <v>49</v>
      </c>
      <c r="AA47" s="6"/>
      <c r="AB47" s="19"/>
      <c r="AS47" s="20"/>
      <c r="AV47" s="2"/>
    </row>
    <row r="48" spans="1:14" ht="13.5" customHeight="1">
      <c r="A48" s="14"/>
      <c r="B48" s="2">
        <f>SUM(K48:AV48)</f>
        <v>49</v>
      </c>
      <c r="C48" s="21">
        <f>COUNT(K48:AV48)</f>
        <v>1</v>
      </c>
      <c r="D48" s="21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49</v>
      </c>
      <c r="E48" s="21">
        <f>IF(COUNT(K48:AV48)&lt;22,IF(COUNT(K48:AV48)&gt;14,(COUNT(K48:AV48)-15),0)*20,120)</f>
        <v>0</v>
      </c>
      <c r="F48" s="24">
        <f>D48+E48</f>
        <v>49</v>
      </c>
      <c r="G48" s="29" t="s">
        <v>109</v>
      </c>
      <c r="H48" s="29" t="s">
        <v>110</v>
      </c>
      <c r="I48" s="30" t="s">
        <v>111</v>
      </c>
      <c r="J48" s="29" t="s">
        <v>112</v>
      </c>
      <c r="K48" s="20"/>
      <c r="M48" s="20"/>
      <c r="N48" s="3">
        <v>49</v>
      </c>
    </row>
    <row r="49" spans="1:37" ht="13.5" customHeight="1">
      <c r="A49" s="14"/>
      <c r="B49" s="2">
        <f>SUM(K49:AV49)</f>
        <v>49</v>
      </c>
      <c r="C49" s="21">
        <f>COUNT(K49:AV49)</f>
        <v>1</v>
      </c>
      <c r="D49" s="21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49</v>
      </c>
      <c r="E49" s="21">
        <f>IF(COUNT(K49:AV49)&lt;22,IF(COUNT(K49:AV49)&gt;14,(COUNT(K49:AV49)-15),0)*20,120)</f>
        <v>0</v>
      </c>
      <c r="F49" s="24">
        <f>D49+E49</f>
        <v>49</v>
      </c>
      <c r="G49" s="26" t="s">
        <v>229</v>
      </c>
      <c r="H49" s="26" t="s">
        <v>230</v>
      </c>
      <c r="I49" s="50">
        <v>1960</v>
      </c>
      <c r="J49" s="26" t="s">
        <v>231</v>
      </c>
      <c r="AJ49" s="20"/>
      <c r="AK49" s="20">
        <v>49</v>
      </c>
    </row>
    <row r="50" spans="1:41" ht="13.5" customHeight="1">
      <c r="A50" s="14"/>
      <c r="B50" s="2">
        <f>SUM(K50:AV50)</f>
        <v>49</v>
      </c>
      <c r="C50" s="21">
        <f>COUNT(K50:AV50)</f>
        <v>1</v>
      </c>
      <c r="D50" s="21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49</v>
      </c>
      <c r="E50" s="21">
        <f>IF(COUNT(K50:AV50)&lt;22,IF(COUNT(K50:AV50)&gt;14,(COUNT(K50:AV50)-15),0)*20,120)</f>
        <v>0</v>
      </c>
      <c r="F50" s="24">
        <f>D50+E50</f>
        <v>49</v>
      </c>
      <c r="G50" s="26" t="s">
        <v>234</v>
      </c>
      <c r="H50" s="26" t="s">
        <v>235</v>
      </c>
      <c r="I50" s="26">
        <v>1957</v>
      </c>
      <c r="J50" s="26" t="s">
        <v>236</v>
      </c>
      <c r="AO50" s="3">
        <v>49</v>
      </c>
    </row>
    <row r="51" spans="1:37" ht="13.5" customHeight="1">
      <c r="A51" s="14"/>
      <c r="B51" s="2">
        <f>SUM(K51:AV51)</f>
        <v>48</v>
      </c>
      <c r="C51" s="21">
        <f>COUNT(K51:AV51)</f>
        <v>1</v>
      </c>
      <c r="D51" s="21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48</v>
      </c>
      <c r="E51" s="21">
        <f>IF(COUNT(K51:AV51)&lt;22,IF(COUNT(K51:AV51)&gt;14,(COUNT(K51:AV51)-15),0)*20,120)</f>
        <v>0</v>
      </c>
      <c r="F51" s="24">
        <f>D51+E51</f>
        <v>48</v>
      </c>
      <c r="G51" s="26" t="s">
        <v>232</v>
      </c>
      <c r="H51" s="26" t="s">
        <v>233</v>
      </c>
      <c r="I51" s="50">
        <v>1960</v>
      </c>
      <c r="J51" s="26" t="s">
        <v>228</v>
      </c>
      <c r="AH51" s="20"/>
      <c r="AJ51" s="20"/>
      <c r="AK51" s="20">
        <v>48</v>
      </c>
    </row>
    <row r="52" spans="1:16" ht="13.5" customHeight="1">
      <c r="A52" s="14"/>
      <c r="B52" s="2">
        <f>SUM(K52:AV52)</f>
        <v>48</v>
      </c>
      <c r="C52" s="21">
        <f>COUNT(K52:AV52)</f>
        <v>1</v>
      </c>
      <c r="D52" s="21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48</v>
      </c>
      <c r="E52" s="21">
        <f>IF(COUNT(K52:AV52)&lt;22,IF(COUNT(K52:AV52)&gt;14,(COUNT(K52:AV52)-15),0)*20,120)</f>
        <v>0</v>
      </c>
      <c r="F52" s="24">
        <f>D52+E52</f>
        <v>48</v>
      </c>
      <c r="G52" s="36" t="s">
        <v>140</v>
      </c>
      <c r="H52" s="36" t="s">
        <v>141</v>
      </c>
      <c r="I52" s="37">
        <v>1960</v>
      </c>
      <c r="J52" s="37" t="s">
        <v>142</v>
      </c>
      <c r="K52" s="20"/>
      <c r="P52" s="20">
        <v>48</v>
      </c>
    </row>
    <row r="53" spans="1:48" ht="13.5" customHeight="1">
      <c r="A53" s="14"/>
      <c r="B53" s="2">
        <f>SUM(K53:AV53)</f>
        <v>48</v>
      </c>
      <c r="C53" s="21">
        <f>COUNT(K53:AV53)</f>
        <v>1</v>
      </c>
      <c r="D53" s="21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48</v>
      </c>
      <c r="E53" s="21">
        <f>IF(COUNT(K53:AV53)&lt;22,IF(COUNT(K53:AV53)&gt;14,(COUNT(K53:AV53)-15),0)*20,120)</f>
        <v>0</v>
      </c>
      <c r="F53" s="24">
        <f>D53+E53</f>
        <v>48</v>
      </c>
      <c r="G53" s="26" t="s">
        <v>55</v>
      </c>
      <c r="H53" s="26" t="s">
        <v>56</v>
      </c>
      <c r="I53" s="26">
        <v>1960</v>
      </c>
      <c r="J53" s="26"/>
      <c r="K53" s="20">
        <v>48</v>
      </c>
      <c r="AV53" s="2"/>
    </row>
    <row r="54" spans="1:48" ht="13.5" customHeight="1">
      <c r="A54" s="14"/>
      <c r="B54" s="2">
        <f>SUM(K54:AV54)</f>
        <v>48</v>
      </c>
      <c r="C54" s="21">
        <f>COUNT(K54:AV54)</f>
        <v>1</v>
      </c>
      <c r="D54" s="21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48</v>
      </c>
      <c r="E54" s="21">
        <f>IF(COUNT(K54:AV54)&lt;22,IF(COUNT(K54:AV54)&gt;14,(COUNT(K54:AV54)-15),0)*20,120)</f>
        <v>0</v>
      </c>
      <c r="F54" s="24">
        <f>D54+E54</f>
        <v>48</v>
      </c>
      <c r="G54" s="26" t="s">
        <v>237</v>
      </c>
      <c r="H54" s="26" t="s">
        <v>238</v>
      </c>
      <c r="I54" s="26">
        <v>1958</v>
      </c>
      <c r="J54" s="26" t="s">
        <v>239</v>
      </c>
      <c r="AK54" s="20"/>
      <c r="AO54" s="3">
        <v>48</v>
      </c>
      <c r="AV54" s="2"/>
    </row>
    <row r="55" spans="1:48" ht="13.5" customHeight="1">
      <c r="A55" s="14"/>
      <c r="B55" s="3">
        <f>SUM(K55:AV55)</f>
        <v>48</v>
      </c>
      <c r="C55" s="3">
        <f>COUNT(K55:AV55)</f>
        <v>1</v>
      </c>
      <c r="D55" s="3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48</v>
      </c>
      <c r="E55" s="21">
        <f>IF(COUNT(K55:AV55)&lt;22,IF(COUNT(K55:AV55)&gt;14,(COUNT(K55:AV55)-15),0)*20,120)</f>
        <v>0</v>
      </c>
      <c r="F55" s="24">
        <f>D55+E55</f>
        <v>48</v>
      </c>
      <c r="G55" s="26" t="s">
        <v>78</v>
      </c>
      <c r="H55" s="26" t="s">
        <v>79</v>
      </c>
      <c r="I55" s="26">
        <v>1958</v>
      </c>
      <c r="J55" s="26"/>
      <c r="K55" s="6">
        <v>48</v>
      </c>
      <c r="AV55" s="2"/>
    </row>
    <row r="56" spans="1:48" ht="13.5" customHeight="1">
      <c r="A56" s="14"/>
      <c r="B56" s="2">
        <f>SUM(K56:AV56)</f>
        <v>48</v>
      </c>
      <c r="C56" s="21">
        <f>COUNT(K56:AV56)</f>
        <v>1</v>
      </c>
      <c r="D56" s="21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48</v>
      </c>
      <c r="E56" s="21">
        <f>IF(COUNT(K56:AV56)&lt;22,IF(COUNT(K56:AV56)&gt;14,(COUNT(K56:AV56)-15),0)*20,120)</f>
        <v>0</v>
      </c>
      <c r="F56" s="24">
        <f>D56+E56</f>
        <v>48</v>
      </c>
      <c r="G56" s="39" t="s">
        <v>246</v>
      </c>
      <c r="H56" s="26" t="s">
        <v>241</v>
      </c>
      <c r="I56" s="40" t="s">
        <v>247</v>
      </c>
      <c r="J56" s="39" t="s">
        <v>248</v>
      </c>
      <c r="AR56" s="3">
        <v>48</v>
      </c>
      <c r="AV56" s="2"/>
    </row>
    <row r="57" spans="1:28" ht="13.5" customHeight="1">
      <c r="A57" s="14"/>
      <c r="B57" s="2">
        <f>SUM(K57:AV57)</f>
        <v>48</v>
      </c>
      <c r="C57" s="21">
        <f>COUNT(K57:AV57)</f>
        <v>1</v>
      </c>
      <c r="D57" s="21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48</v>
      </c>
      <c r="E57" s="21">
        <f>IF(COUNT(K57:AV57)&lt;22,IF(COUNT(K57:AV57)&gt;14,(COUNT(K57:AV57)-15),0)*20,120)</f>
        <v>0</v>
      </c>
      <c r="F57" s="24">
        <f>D57+E57</f>
        <v>48</v>
      </c>
      <c r="G57" s="38" t="s">
        <v>198</v>
      </c>
      <c r="H57" s="38" t="s">
        <v>199</v>
      </c>
      <c r="I57" s="38">
        <v>1959</v>
      </c>
      <c r="J57" s="38"/>
      <c r="AB57" s="20">
        <v>48</v>
      </c>
    </row>
    <row r="58" spans="1:46" ht="13.5" customHeight="1">
      <c r="A58" s="14"/>
      <c r="B58" s="2">
        <f>SUM(K58:AV58)</f>
        <v>48</v>
      </c>
      <c r="C58" s="21">
        <f>COUNT(K58:AV58)</f>
        <v>1</v>
      </c>
      <c r="D58" s="21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48</v>
      </c>
      <c r="E58" s="21">
        <f>IF(COUNT(K58:AV58)&lt;22,IF(COUNT(K58:AV58)&gt;14,(COUNT(K58:AV58)-15),0)*20,120)</f>
        <v>0</v>
      </c>
      <c r="F58" s="24">
        <f>D58+E58</f>
        <v>48</v>
      </c>
      <c r="G58" s="38" t="s">
        <v>97</v>
      </c>
      <c r="H58" s="38" t="s">
        <v>187</v>
      </c>
      <c r="I58" s="38">
        <v>1960</v>
      </c>
      <c r="J58" s="38" t="s">
        <v>188</v>
      </c>
      <c r="K58" s="20"/>
      <c r="L58" s="6"/>
      <c r="M58" s="6"/>
      <c r="N58" s="6"/>
      <c r="O58" s="6"/>
      <c r="P58" s="6"/>
      <c r="Q58" s="6"/>
      <c r="R58" s="6"/>
      <c r="T58" s="6"/>
      <c r="U58" s="6">
        <v>48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32" ht="13.5" customHeight="1">
      <c r="A59" s="14"/>
      <c r="B59" s="2">
        <f>SUM(K59:AV59)</f>
        <v>48</v>
      </c>
      <c r="C59" s="21">
        <f>COUNT(K59:AV59)</f>
        <v>1</v>
      </c>
      <c r="D59" s="21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48</v>
      </c>
      <c r="E59" s="21">
        <f>IF(COUNT(K59:AV59)&lt;22,IF(COUNT(K59:AV59)&gt;14,(COUNT(K59:AV59)-15),0)*20,120)</f>
        <v>0</v>
      </c>
      <c r="F59" s="24">
        <f>D59+E59</f>
        <v>48</v>
      </c>
      <c r="G59" s="44" t="s">
        <v>209</v>
      </c>
      <c r="H59" s="44" t="s">
        <v>210</v>
      </c>
      <c r="I59" s="45" t="s">
        <v>207</v>
      </c>
      <c r="J59" s="44" t="s">
        <v>102</v>
      </c>
      <c r="AF59" s="3">
        <v>48</v>
      </c>
    </row>
    <row r="60" spans="1:12" ht="13.5" customHeight="1">
      <c r="A60" s="14"/>
      <c r="B60" s="2">
        <f>SUM(K60:AV60)</f>
        <v>48</v>
      </c>
      <c r="C60" s="21">
        <f>COUNT(K60:AV60)</f>
        <v>1</v>
      </c>
      <c r="D60" s="21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48</v>
      </c>
      <c r="E60" s="21">
        <f>IF(COUNT(K60:AV60)&lt;22,IF(COUNT(K60:AV60)&gt;14,(COUNT(K60:AV60)-15),0)*20,120)</f>
        <v>0</v>
      </c>
      <c r="F60" s="24">
        <f>D60+E60</f>
        <v>48</v>
      </c>
      <c r="G60" s="27" t="s">
        <v>86</v>
      </c>
      <c r="H60" s="26" t="s">
        <v>84</v>
      </c>
      <c r="I60" s="28">
        <v>1958</v>
      </c>
      <c r="J60" s="28" t="s">
        <v>87</v>
      </c>
      <c r="K60" s="17"/>
      <c r="L60" s="20">
        <v>48</v>
      </c>
    </row>
    <row r="61" spans="1:32" ht="13.5" customHeight="1">
      <c r="A61" s="14"/>
      <c r="B61" s="2">
        <f>SUM(K61:AV61)</f>
        <v>48</v>
      </c>
      <c r="C61" s="21">
        <f>COUNT(K61:AV61)</f>
        <v>1</v>
      </c>
      <c r="D61" s="21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48</v>
      </c>
      <c r="E61" s="21">
        <f>IF(COUNT(K61:AV61)&lt;22,IF(COUNT(K61:AV61)&gt;14,(COUNT(K61:AV61)-15),0)*20,120)</f>
        <v>0</v>
      </c>
      <c r="F61" s="24">
        <f>D61+E61</f>
        <v>48</v>
      </c>
      <c r="G61" s="44" t="s">
        <v>214</v>
      </c>
      <c r="H61" s="44" t="s">
        <v>215</v>
      </c>
      <c r="I61" s="45" t="s">
        <v>160</v>
      </c>
      <c r="J61" s="44" t="s">
        <v>216</v>
      </c>
      <c r="AF61" s="20">
        <v>48</v>
      </c>
    </row>
    <row r="62" spans="1:11" ht="13.5" customHeight="1">
      <c r="A62" s="14"/>
      <c r="B62" s="2">
        <f>SUM(K62:AV62)</f>
        <v>47</v>
      </c>
      <c r="C62" s="21">
        <f>COUNT(K62:AV62)</f>
        <v>1</v>
      </c>
      <c r="D62" s="21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47</v>
      </c>
      <c r="E62" s="21">
        <f>IF(COUNT(K62:AV62)&lt;22,IF(COUNT(K62:AV62)&gt;14,(COUNT(K62:AV62)-15),0)*20,120)</f>
        <v>0</v>
      </c>
      <c r="F62" s="24">
        <f>D62+E62</f>
        <v>47</v>
      </c>
      <c r="G62" s="26" t="s">
        <v>80</v>
      </c>
      <c r="H62" s="26" t="s">
        <v>46</v>
      </c>
      <c r="I62" s="26">
        <v>1960</v>
      </c>
      <c r="J62" s="26"/>
      <c r="K62" s="3">
        <v>47</v>
      </c>
    </row>
    <row r="63" spans="1:11" ht="13.5" customHeight="1">
      <c r="A63" s="14"/>
      <c r="B63" s="2">
        <f>SUM(K63:AV63)</f>
        <v>47</v>
      </c>
      <c r="C63" s="21">
        <f>COUNT(K63:AV63)</f>
        <v>1</v>
      </c>
      <c r="D63" s="21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47</v>
      </c>
      <c r="E63" s="21">
        <f>IF(COUNT(K63:AV63)&lt;22,IF(COUNT(K63:AV63)&gt;14,(COUNT(K63:AV63)-15),0)*20,120)</f>
        <v>0</v>
      </c>
      <c r="F63" s="24">
        <f>D63+E63</f>
        <v>47</v>
      </c>
      <c r="G63" s="26" t="s">
        <v>57</v>
      </c>
      <c r="H63" s="26" t="s">
        <v>58</v>
      </c>
      <c r="I63" s="26">
        <v>1958</v>
      </c>
      <c r="J63" s="26"/>
      <c r="K63" s="20">
        <v>47</v>
      </c>
    </row>
    <row r="64" spans="1:15" ht="13.5" customHeight="1">
      <c r="A64" s="14"/>
      <c r="B64" s="2">
        <f>SUM(K64:AV64)</f>
        <v>47</v>
      </c>
      <c r="C64" s="21">
        <f>COUNT(K64:AV64)</f>
        <v>1</v>
      </c>
      <c r="D64" s="21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47</v>
      </c>
      <c r="E64" s="21">
        <f>IF(COUNT(K64:AV64)&lt;22,IF(COUNT(K64:AV64)&gt;14,(COUNT(K64:AV64)-15),0)*20,120)</f>
        <v>0</v>
      </c>
      <c r="F64" s="24">
        <f>D64+E64</f>
        <v>47</v>
      </c>
      <c r="G64" s="34" t="s">
        <v>120</v>
      </c>
      <c r="H64" s="31" t="s">
        <v>116</v>
      </c>
      <c r="I64" s="32">
        <v>20821</v>
      </c>
      <c r="J64" s="33" t="s">
        <v>121</v>
      </c>
      <c r="K64" s="20"/>
      <c r="O64" s="17">
        <v>47</v>
      </c>
    </row>
    <row r="65" spans="1:34" ht="13.5" customHeight="1">
      <c r="A65" s="14"/>
      <c r="B65" s="2">
        <f>SUM(K65:AV65)</f>
        <v>47</v>
      </c>
      <c r="C65" s="21">
        <f>COUNT(K65:AV65)</f>
        <v>1</v>
      </c>
      <c r="D65" s="21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47</v>
      </c>
      <c r="E65" s="21">
        <f>IF(COUNT(K65:AV65)&lt;22,IF(COUNT(K65:AV65)&gt;14,(COUNT(K65:AV65)-15),0)*20,120)</f>
        <v>0</v>
      </c>
      <c r="F65" s="24">
        <f>D65+E65</f>
        <v>47</v>
      </c>
      <c r="G65" s="38" t="s">
        <v>220</v>
      </c>
      <c r="H65" s="26" t="s">
        <v>221</v>
      </c>
      <c r="I65" s="38">
        <v>1956</v>
      </c>
      <c r="J65" s="38" t="s">
        <v>222</v>
      </c>
      <c r="AH65" s="20">
        <v>47</v>
      </c>
    </row>
    <row r="66" spans="1:46" ht="13.5" customHeight="1">
      <c r="A66" s="14"/>
      <c r="B66" s="2">
        <f>SUM(K66:AV66)</f>
        <v>47</v>
      </c>
      <c r="C66" s="21">
        <f>COUNT(K66:AV66)</f>
        <v>1</v>
      </c>
      <c r="D66" s="21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47</v>
      </c>
      <c r="E66" s="21">
        <f>IF(COUNT(K66:AV66)&lt;22,IF(COUNT(K66:AV66)&gt;14,(COUNT(K66:AV66)-15),0)*20,120)</f>
        <v>0</v>
      </c>
      <c r="F66" s="24">
        <f>D66+E66</f>
        <v>47</v>
      </c>
      <c r="G66" s="36" t="s">
        <v>143</v>
      </c>
      <c r="H66" s="36" t="s">
        <v>144</v>
      </c>
      <c r="I66" s="37">
        <v>1959</v>
      </c>
      <c r="J66" s="37" t="s">
        <v>145</v>
      </c>
      <c r="K66" s="6"/>
      <c r="L66" s="6"/>
      <c r="M66" s="6"/>
      <c r="N66" s="6"/>
      <c r="O66" s="6"/>
      <c r="P66" s="17">
        <v>47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36" ht="13.5" customHeight="1">
      <c r="A67" s="14"/>
      <c r="B67" s="2">
        <f>SUM(K67:AV67)</f>
        <v>47</v>
      </c>
      <c r="C67" s="21">
        <f>COUNT(K67:AV67)</f>
        <v>1</v>
      </c>
      <c r="D67" s="21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47</v>
      </c>
      <c r="E67" s="21">
        <f>IF(COUNT(K67:AV67)&lt;22,IF(COUNT(K67:AV67)&gt;14,(COUNT(K67:AV67)-15),0)*20,120)</f>
        <v>0</v>
      </c>
      <c r="F67" s="24">
        <f>D67+E67</f>
        <v>47</v>
      </c>
      <c r="G67" s="41" t="s">
        <v>223</v>
      </c>
      <c r="H67" s="41" t="s">
        <v>224</v>
      </c>
      <c r="I67" s="41">
        <v>1960</v>
      </c>
      <c r="J67" s="41" t="s">
        <v>225</v>
      </c>
      <c r="AJ67" s="20">
        <v>47</v>
      </c>
    </row>
    <row r="68" spans="1:19" ht="13.5" customHeight="1">
      <c r="A68" s="14"/>
      <c r="B68" s="2">
        <f>SUM(K68:AV68)</f>
        <v>46</v>
      </c>
      <c r="C68" s="21">
        <f>COUNT(K68:AV68)</f>
        <v>1</v>
      </c>
      <c r="D68" s="21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46</v>
      </c>
      <c r="E68" s="21">
        <f>IF(COUNT(K68:AV68)&lt;22,IF(COUNT(K68:AV68)&gt;14,(COUNT(K68:AV68)-15),0)*20,120)</f>
        <v>0</v>
      </c>
      <c r="F68" s="24">
        <f>D68+E68</f>
        <v>46</v>
      </c>
      <c r="G68" s="26" t="s">
        <v>165</v>
      </c>
      <c r="H68" s="26" t="s">
        <v>166</v>
      </c>
      <c r="I68" s="26">
        <v>1959</v>
      </c>
      <c r="J68" s="26" t="s">
        <v>167</v>
      </c>
      <c r="K68" s="20"/>
      <c r="S68" s="3">
        <v>46</v>
      </c>
    </row>
    <row r="69" spans="1:15" ht="13.5" customHeight="1">
      <c r="A69" s="14"/>
      <c r="B69" s="2">
        <f>SUM(K69:AV69)</f>
        <v>46</v>
      </c>
      <c r="C69" s="21">
        <f>COUNT(K69:AV69)</f>
        <v>1</v>
      </c>
      <c r="D69" s="21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46</v>
      </c>
      <c r="E69" s="21">
        <f>IF(COUNT(K69:AV69)&lt;22,IF(COUNT(K69:AV69)&gt;14,(COUNT(K69:AV69)-15),0)*20,120)</f>
        <v>0</v>
      </c>
      <c r="F69" s="24">
        <f>D69+E69</f>
        <v>46</v>
      </c>
      <c r="G69" s="31" t="s">
        <v>122</v>
      </c>
      <c r="H69" s="31" t="s">
        <v>123</v>
      </c>
      <c r="I69" s="32">
        <v>20455</v>
      </c>
      <c r="J69" s="33" t="s">
        <v>124</v>
      </c>
      <c r="K69" s="19"/>
      <c r="O69" s="20">
        <v>46</v>
      </c>
    </row>
    <row r="70" spans="1:11" ht="13.5" customHeight="1">
      <c r="A70" s="14"/>
      <c r="B70" s="2">
        <f>SUM(K70:AV70)</f>
        <v>46</v>
      </c>
      <c r="C70" s="21">
        <f>COUNT(K70:AV70)</f>
        <v>1</v>
      </c>
      <c r="D70" s="21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46</v>
      </c>
      <c r="E70" s="21">
        <f>IF(COUNT(K70:AV70)&lt;22,IF(COUNT(K70:AV70)&gt;14,(COUNT(K70:AV70)-15),0)*20,120)</f>
        <v>0</v>
      </c>
      <c r="F70" s="24">
        <f>D70+E70</f>
        <v>46</v>
      </c>
      <c r="G70" s="26" t="s">
        <v>59</v>
      </c>
      <c r="H70" s="26" t="s">
        <v>60</v>
      </c>
      <c r="I70" s="26">
        <v>1956</v>
      </c>
      <c r="J70" s="26" t="s">
        <v>61</v>
      </c>
      <c r="K70" s="20">
        <v>46</v>
      </c>
    </row>
    <row r="71" spans="1:20" ht="13.5" customHeight="1">
      <c r="A71" s="14"/>
      <c r="B71" s="2">
        <f>SUM(K71:AV71)</f>
        <v>45</v>
      </c>
      <c r="C71" s="21">
        <f>COUNT(K71:AV71)</f>
        <v>1</v>
      </c>
      <c r="D71" s="21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45</v>
      </c>
      <c r="E71" s="21">
        <f>IF(COUNT(K71:AV71)&lt;22,IF(COUNT(K71:AV71)&gt;14,(COUNT(K71:AV71)-15),0)*20,120)</f>
        <v>0</v>
      </c>
      <c r="F71" s="24">
        <f>D71+E71</f>
        <v>45</v>
      </c>
      <c r="G71" s="26" t="s">
        <v>185</v>
      </c>
      <c r="H71" s="26" t="s">
        <v>186</v>
      </c>
      <c r="I71" s="26">
        <v>1960</v>
      </c>
      <c r="J71" s="26"/>
      <c r="T71" s="3">
        <v>45</v>
      </c>
    </row>
    <row r="72" spans="1:11" ht="13.5" customHeight="1">
      <c r="A72" s="14"/>
      <c r="B72" s="2">
        <f>SUM(K72:AV72)</f>
        <v>45</v>
      </c>
      <c r="C72" s="21">
        <f>COUNT(K72:AV72)</f>
        <v>1</v>
      </c>
      <c r="D72" s="21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45</v>
      </c>
      <c r="E72" s="21">
        <f>IF(COUNT(K72:AV72)&lt;22,IF(COUNT(K72:AV72)&gt;14,(COUNT(K72:AV72)-15),0)*20,120)</f>
        <v>0</v>
      </c>
      <c r="F72" s="24">
        <f>D72+E72</f>
        <v>45</v>
      </c>
      <c r="G72" s="26" t="s">
        <v>62</v>
      </c>
      <c r="H72" s="26" t="s">
        <v>63</v>
      </c>
      <c r="I72" s="26">
        <v>1960</v>
      </c>
      <c r="J72" s="26" t="s">
        <v>64</v>
      </c>
      <c r="K72" s="20">
        <v>45</v>
      </c>
    </row>
    <row r="73" spans="1:19" ht="13.5" customHeight="1">
      <c r="A73" s="14"/>
      <c r="B73" s="2">
        <f>SUM(K73:AV73)</f>
        <v>45</v>
      </c>
      <c r="C73" s="21">
        <f>COUNT(K73:AV73)</f>
        <v>1</v>
      </c>
      <c r="D73" s="21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45</v>
      </c>
      <c r="E73" s="21">
        <f>IF(COUNT(K73:AV73)&lt;22,IF(COUNT(K73:AV73)&gt;14,(COUNT(K73:AV73)-15),0)*20,120)</f>
        <v>0</v>
      </c>
      <c r="F73" s="24">
        <f>D73+E73</f>
        <v>45</v>
      </c>
      <c r="G73" s="26" t="s">
        <v>168</v>
      </c>
      <c r="H73" s="26" t="s">
        <v>169</v>
      </c>
      <c r="I73" s="26">
        <v>1958</v>
      </c>
      <c r="J73" s="26"/>
      <c r="K73" s="20"/>
      <c r="S73" s="3">
        <v>45</v>
      </c>
    </row>
    <row r="74" spans="1:15" ht="13.5" customHeight="1">
      <c r="A74" s="14"/>
      <c r="B74" s="3">
        <f>SUM(K74:AV74)</f>
        <v>44</v>
      </c>
      <c r="C74" s="3">
        <f>COUNT(K74:AV74)</f>
        <v>1</v>
      </c>
      <c r="D74" s="3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44</v>
      </c>
      <c r="E74" s="3">
        <f>IF(COUNT(K74:AV74)&lt;22,IF(COUNT(K74:AV74)&gt;14,(COUNT(K74:AV74)-15),0)*20,120)</f>
        <v>0</v>
      </c>
      <c r="F74" s="24">
        <f>D74+E74</f>
        <v>44</v>
      </c>
      <c r="G74" s="31" t="s">
        <v>127</v>
      </c>
      <c r="H74" s="31" t="s">
        <v>128</v>
      </c>
      <c r="I74" s="32">
        <v>20988</v>
      </c>
      <c r="J74" s="33" t="s">
        <v>124</v>
      </c>
      <c r="K74" s="20"/>
      <c r="O74" s="20">
        <v>44</v>
      </c>
    </row>
    <row r="75" spans="1:46" ht="13.5" customHeight="1">
      <c r="A75" s="14"/>
      <c r="B75" s="2">
        <f>SUM(K75:AV75)</f>
        <v>44</v>
      </c>
      <c r="C75" s="21">
        <f>COUNT(K75:AV75)</f>
        <v>1</v>
      </c>
      <c r="D75" s="21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44</v>
      </c>
      <c r="E75" s="21">
        <f>IF(COUNT(K75:AV75)&lt;22,IF(COUNT(K75:AV75)&gt;14,(COUNT(K75:AV75)-15),0)*20,120)</f>
        <v>0</v>
      </c>
      <c r="F75" s="24">
        <f>D75+E75</f>
        <v>44</v>
      </c>
      <c r="G75" s="29" t="s">
        <v>107</v>
      </c>
      <c r="H75" s="26" t="s">
        <v>108</v>
      </c>
      <c r="I75" s="29">
        <v>1959</v>
      </c>
      <c r="J75" s="29" t="s">
        <v>76</v>
      </c>
      <c r="K75" s="6"/>
      <c r="L75" s="6"/>
      <c r="M75" s="3">
        <v>44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17"/>
      <c r="AT75" s="6"/>
    </row>
    <row r="76" spans="1:11" ht="13.5" customHeight="1">
      <c r="A76" s="14"/>
      <c r="B76" s="2">
        <f>SUM(K76:AV76)</f>
        <v>44</v>
      </c>
      <c r="C76" s="21">
        <f>COUNT(K76:AV76)</f>
        <v>1</v>
      </c>
      <c r="D76" s="21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44</v>
      </c>
      <c r="E76" s="21">
        <f>IF(COUNT(K76:AV76)&lt;22,IF(COUNT(K76:AV76)&gt;14,(COUNT(K76:AV76)-15),0)*20,120)</f>
        <v>0</v>
      </c>
      <c r="F76" s="24">
        <f>D76+E76</f>
        <v>44</v>
      </c>
      <c r="G76" s="26" t="s">
        <v>65</v>
      </c>
      <c r="H76" s="26" t="s">
        <v>47</v>
      </c>
      <c r="I76" s="26">
        <v>1959</v>
      </c>
      <c r="J76" s="26" t="s">
        <v>66</v>
      </c>
      <c r="K76" s="20">
        <v>44</v>
      </c>
    </row>
    <row r="77" spans="1:11" ht="12.75">
      <c r="A77" s="14"/>
      <c r="B77" s="2">
        <f>SUM(K77:AV77)</f>
        <v>43</v>
      </c>
      <c r="C77" s="21">
        <f>COUNT(K77:AV77)</f>
        <v>1</v>
      </c>
      <c r="D77" s="21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43</v>
      </c>
      <c r="E77" s="21">
        <f>IF(COUNT(K77:AV77)&lt;22,IF(COUNT(K77:AV77)&gt;14,(COUNT(K77:AV77)-15),0)*20,120)</f>
        <v>0</v>
      </c>
      <c r="F77" s="24">
        <f>D77+E77</f>
        <v>43</v>
      </c>
      <c r="G77" s="26" t="s">
        <v>67</v>
      </c>
      <c r="H77" s="26" t="s">
        <v>68</v>
      </c>
      <c r="I77" s="26">
        <v>1958</v>
      </c>
      <c r="J77" s="26" t="s">
        <v>69</v>
      </c>
      <c r="K77" s="20">
        <v>43</v>
      </c>
    </row>
    <row r="78" spans="1:46" ht="14.25">
      <c r="A78" s="14"/>
      <c r="B78" s="2">
        <f>SUM(K78:AV78)</f>
        <v>43</v>
      </c>
      <c r="C78" s="21">
        <f>COUNT(K78:AV78)</f>
        <v>1</v>
      </c>
      <c r="D78" s="21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43</v>
      </c>
      <c r="E78" s="21">
        <f>IF(COUNT(K78:AV78)&lt;22,IF(COUNT(K78:AV78)&gt;14,(COUNT(K78:AV78)-15),0)*20,120)</f>
        <v>0</v>
      </c>
      <c r="F78" s="24">
        <f>D78+E78</f>
        <v>43</v>
      </c>
      <c r="G78" s="31" t="s">
        <v>129</v>
      </c>
      <c r="H78" s="31" t="s">
        <v>130</v>
      </c>
      <c r="I78" s="32">
        <v>21991</v>
      </c>
      <c r="J78" s="33" t="s">
        <v>131</v>
      </c>
      <c r="L78" s="6"/>
      <c r="M78" s="6"/>
      <c r="N78" s="6"/>
      <c r="O78" s="17">
        <v>43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17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15" ht="14.25">
      <c r="A79" s="14"/>
      <c r="B79" s="2">
        <f>SUM(K79:AV79)</f>
        <v>42</v>
      </c>
      <c r="C79" s="21">
        <f>COUNT(K79:AV79)</f>
        <v>1</v>
      </c>
      <c r="D79" s="21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42</v>
      </c>
      <c r="E79" s="21">
        <f>IF(COUNT(K79:AV79)&lt;22,IF(COUNT(K79:AV79)&gt;14,(COUNT(K79:AV79)-15),0)*20,120)</f>
        <v>0</v>
      </c>
      <c r="F79" s="24">
        <f>D79+E79</f>
        <v>42</v>
      </c>
      <c r="G79" s="53" t="s">
        <v>132</v>
      </c>
      <c r="H79" s="53" t="s">
        <v>133</v>
      </c>
      <c r="I79" s="54">
        <v>20821</v>
      </c>
      <c r="J79" s="55" t="s">
        <v>95</v>
      </c>
      <c r="K79" s="19"/>
      <c r="O79" s="20">
        <v>42</v>
      </c>
    </row>
    <row r="80" spans="1:36" ht="12.75">
      <c r="A80" s="14"/>
      <c r="B80" s="2">
        <f>SUM(K80:AV80)</f>
        <v>42</v>
      </c>
      <c r="C80" s="21">
        <f>COUNT(K80:AV80)</f>
        <v>1</v>
      </c>
      <c r="D80" s="21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42</v>
      </c>
      <c r="E80" s="21">
        <f>IF(COUNT(K80:AV80)&lt;22,IF(COUNT(K80:AV80)&gt;14,(COUNT(K80:AV80)-15),0)*20,120)</f>
        <v>0</v>
      </c>
      <c r="F80" s="24">
        <f>D80+E80</f>
        <v>42</v>
      </c>
      <c r="G80" s="26" t="s">
        <v>176</v>
      </c>
      <c r="H80" s="26" t="s">
        <v>177</v>
      </c>
      <c r="I80" s="26">
        <v>1960</v>
      </c>
      <c r="J80" s="26" t="s">
        <v>178</v>
      </c>
      <c r="K80" s="20"/>
      <c r="S80" s="3">
        <v>42</v>
      </c>
      <c r="AI80" s="20"/>
      <c r="AJ80" s="20"/>
    </row>
    <row r="81" spans="1:19" ht="12.75">
      <c r="A81" s="14"/>
      <c r="B81" s="2">
        <f>SUM(K81:AV81)</f>
        <v>40</v>
      </c>
      <c r="C81" s="21">
        <f>COUNT(K81:AV81)</f>
        <v>1</v>
      </c>
      <c r="D81" s="21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40</v>
      </c>
      <c r="E81" s="21">
        <f>IF(COUNT(K81:AV81)&lt;22,IF(COUNT(K81:AV81)&gt;14,(COUNT(K81:AV81)-15),0)*20,120)</f>
        <v>0</v>
      </c>
      <c r="F81" s="24">
        <f>D81+E81</f>
        <v>40</v>
      </c>
      <c r="G81" s="26" t="s">
        <v>182</v>
      </c>
      <c r="H81" s="26" t="s">
        <v>183</v>
      </c>
      <c r="I81" s="26">
        <v>1958</v>
      </c>
      <c r="J81" s="26"/>
      <c r="K81" s="20"/>
      <c r="S81" s="3">
        <v>40</v>
      </c>
    </row>
    <row r="82" spans="2:46" ht="12.75">
      <c r="B82" s="2">
        <f>SUM(K82:AV82)</f>
        <v>49</v>
      </c>
      <c r="C82" s="21">
        <f>COUNT(K82:AV82)</f>
        <v>1</v>
      </c>
      <c r="D82" s="21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49</v>
      </c>
      <c r="E82" s="21">
        <f>IF(COUNT(K82:AV82)&lt;22,IF(COUNT(K82:AV82)&gt;14,(COUNT(K82:AV82)-15),0)*20,120)</f>
        <v>0</v>
      </c>
      <c r="F82" s="24">
        <f>D82+E82</f>
        <v>49</v>
      </c>
      <c r="G82" s="43" t="s">
        <v>249</v>
      </c>
      <c r="H82" s="26" t="s">
        <v>250</v>
      </c>
      <c r="I82" s="43" t="s">
        <v>160</v>
      </c>
      <c r="J82" s="43" t="s">
        <v>251</v>
      </c>
      <c r="AT82" s="3">
        <v>49</v>
      </c>
    </row>
    <row r="83" spans="2:10" ht="12.75">
      <c r="B83" s="2"/>
      <c r="C83" s="21"/>
      <c r="D83" s="21"/>
      <c r="E83" s="21"/>
      <c r="F83" s="24"/>
      <c r="G83" s="39"/>
      <c r="H83" s="26"/>
      <c r="I83" s="40"/>
      <c r="J83" s="39"/>
    </row>
    <row r="84" spans="2:10" ht="12.75">
      <c r="B84" s="2"/>
      <c r="C84" s="21"/>
      <c r="D84" s="21"/>
      <c r="E84" s="21"/>
      <c r="F84" s="24"/>
      <c r="G84" s="39"/>
      <c r="H84" s="26"/>
      <c r="I84" s="40"/>
      <c r="J84" s="39"/>
    </row>
    <row r="85" spans="2:10" ht="12.75">
      <c r="B85" s="2"/>
      <c r="C85" s="21"/>
      <c r="D85" s="21"/>
      <c r="E85" s="21"/>
      <c r="F85" s="24"/>
      <c r="G85" s="39"/>
      <c r="H85" s="26"/>
      <c r="I85" s="40"/>
      <c r="J85" s="39"/>
    </row>
    <row r="86" spans="2:10" ht="12.75">
      <c r="B86" s="2"/>
      <c r="C86" s="21"/>
      <c r="D86" s="21"/>
      <c r="E86" s="21"/>
      <c r="F86" s="24"/>
      <c r="G86" s="39"/>
      <c r="H86" s="26"/>
      <c r="I86" s="40"/>
      <c r="J86" s="39"/>
    </row>
    <row r="87" spans="2:10" ht="12.75">
      <c r="B87" s="2"/>
      <c r="C87" s="21"/>
      <c r="D87" s="21"/>
      <c r="E87" s="21"/>
      <c r="F87" s="24"/>
      <c r="G87" s="39"/>
      <c r="H87" s="26"/>
      <c r="I87" s="40"/>
      <c r="J87" s="39"/>
    </row>
    <row r="88" spans="2:10" ht="12.75">
      <c r="B88" s="2"/>
      <c r="C88" s="21"/>
      <c r="D88" s="21"/>
      <c r="E88" s="21"/>
      <c r="F88" s="24"/>
      <c r="G88" s="39"/>
      <c r="H88" s="26"/>
      <c r="I88" s="40"/>
      <c r="J88" s="39"/>
    </row>
  </sheetData>
  <sheetProtection/>
  <autoFilter ref="A2:AT2"/>
  <mergeCells count="1">
    <mergeCell ref="A1:J1"/>
  </mergeCells>
  <hyperlinks>
    <hyperlink ref="G60" r:id="rId1" display="http://my2.raceresult.com/details/results.php?sl=6.32546.de.0.Ergebnislisten%7CZieleinlaufliste&amp;pp=333"/>
    <hyperlink ref="G18" r:id="rId2" display="http://my2.raceresult.com/details/results.php?sl=6.32546.de.0.Ergebnislisten%7CZieleinlaufliste&amp;pp=606"/>
    <hyperlink ref="G4" r:id="rId3" display="http://my3.raceresult.com/details/results.php?sl=6.34271.de.4.Ergebnislisten%7CZieleinlaufliste&amp;pp=99"/>
    <hyperlink ref="G52" r:id="rId4" display="http://my3.raceresult.com/details/results.php?sl=6.34271.de.4.Ergebnislisten%7CZieleinlaufliste&amp;pp=81"/>
    <hyperlink ref="G66" r:id="rId5" display="http://my3.raceresult.com/details/results.php?sl=6.34271.de.4.Ergebnislisten%7CZieleinlaufliste&amp;pp=425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7"/>
  <headerFooter alignWithMargins="0">
    <oddHeader>&amp;L&amp;"Arial,Fett"Rur-Eifel-Volkslauf Cup 2010; Wertung: &amp;A</oddHead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2015-11-23T09:23:22Z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