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60 (2015)" sheetId="1" r:id="rId1"/>
  </sheets>
  <definedNames>
    <definedName name="_xlnm._FilterDatabase" localSheetId="0" hidden="1">'W60 (2015)'!$A$2:$AT$2</definedName>
    <definedName name="_xlnm.Print_Titles" localSheetId="0">'W60 (2015)'!$2:$2</definedName>
  </definedNames>
  <calcPr fullCalcOnLoad="1"/>
</workbook>
</file>

<file path=xl/sharedStrings.xml><?xml version="1.0" encoding="utf-8"?>
<sst xmlns="http://schemas.openxmlformats.org/spreadsheetml/2006/main" count="176" uniqueCount="160">
  <si>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</si>
  <si>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</si>
  <si>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</si>
  <si>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</si>
  <si>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</si>
  <si>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</si>
  <si>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</si>
  <si>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</si>
  <si>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</si>
  <si>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</si>
  <si>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</si>
  <si>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</si>
  <si>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</si>
  <si>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</si>
  <si>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</si>
  <si>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</si>
  <si>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</si>
  <si>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</si>
  <si>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</si>
  <si>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</si>
  <si>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</si>
  <si>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</si>
  <si>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</si>
  <si>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</si>
  <si>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</si>
  <si>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</si>
  <si>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</si>
  <si>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</si>
  <si>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</si>
  <si>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</si>
  <si>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</si>
  <si>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</si>
  <si>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</si>
  <si>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</si>
  <si>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</si>
  <si>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</si>
  <si>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</si>
  <si>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</si>
  <si>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</si>
  <si>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</si>
  <si>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</si>
  <si>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</si>
  <si>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</si>
  <si>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</si>
  <si>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</si>
  <si>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</si>
  <si>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SV Germania Dürwiß</t>
  </si>
  <si>
    <t>TSV Alemannia Aachen</t>
  </si>
  <si>
    <t>Frauen: 60 bis 64 Jahre alt  (Jg. 1955 bis 1951)</t>
  </si>
  <si>
    <t>Schuchmann</t>
  </si>
  <si>
    <t>Kohlen</t>
  </si>
  <si>
    <t>Langanke</t>
  </si>
  <si>
    <t xml:space="preserve"> Hildegard</t>
  </si>
  <si>
    <t>DLC Aachen</t>
  </si>
  <si>
    <t>Uhr</t>
  </si>
  <si>
    <t>Souvignier-Creutz</t>
  </si>
  <si>
    <t>Marlene</t>
  </si>
  <si>
    <t>Mathilde</t>
  </si>
  <si>
    <t>Kirchgässner</t>
  </si>
  <si>
    <t>Hilde</t>
  </si>
  <si>
    <t>Barbara</t>
  </si>
  <si>
    <t>Hodinius</t>
  </si>
  <si>
    <t>Marianna</t>
  </si>
  <si>
    <t>Esser</t>
  </si>
  <si>
    <t>Brigitte</t>
  </si>
  <si>
    <t>Busch</t>
  </si>
  <si>
    <t>Gisela</t>
  </si>
  <si>
    <t>LTS Schirick</t>
  </si>
  <si>
    <t>Jansen</t>
  </si>
  <si>
    <t xml:space="preserve"> Birgit</t>
  </si>
  <si>
    <t/>
  </si>
  <si>
    <t>Nießen</t>
  </si>
  <si>
    <t xml:space="preserve"> Renate</t>
  </si>
  <si>
    <t>TV Huchem-Stammeln</t>
  </si>
  <si>
    <t>Helene</t>
  </si>
  <si>
    <t>DEPREITERE</t>
  </si>
  <si>
    <t>HILDEGARD</t>
  </si>
  <si>
    <t>Challenge L'Avenir</t>
  </si>
  <si>
    <t>AYCHE</t>
  </si>
  <si>
    <t>KARIN</t>
  </si>
  <si>
    <t>DITTRICH</t>
  </si>
  <si>
    <t>GISELA</t>
  </si>
  <si>
    <t>RACOUX</t>
  </si>
  <si>
    <t>DANIELE</t>
  </si>
  <si>
    <t>WEBER</t>
  </si>
  <si>
    <t>GERTY</t>
  </si>
  <si>
    <t>Challenge l'Avenir</t>
  </si>
  <si>
    <t>SCHIEFFER</t>
  </si>
  <si>
    <t>CHRISTA</t>
  </si>
  <si>
    <t>GILBERTE</t>
  </si>
  <si>
    <t>PAROTTE</t>
  </si>
  <si>
    <t>SIMONE</t>
  </si>
  <si>
    <t>EBERT</t>
  </si>
  <si>
    <t>URSULA</t>
  </si>
  <si>
    <t>CALIFICE</t>
  </si>
  <si>
    <t>HUBERTE</t>
  </si>
  <si>
    <t>KLEIN</t>
  </si>
  <si>
    <t>ELFI</t>
  </si>
  <si>
    <t>Int. Athletik Düren/Eifel/Rur</t>
  </si>
  <si>
    <t>Jörres</t>
  </si>
  <si>
    <t xml:space="preserve"> Anne</t>
  </si>
  <si>
    <t>Laufschule Ring</t>
  </si>
  <si>
    <t>Springer</t>
  </si>
  <si>
    <t xml:space="preserve"> Doris</t>
  </si>
  <si>
    <t>Brander Laufschnecken</t>
  </si>
  <si>
    <t>Massow</t>
  </si>
  <si>
    <t xml:space="preserve"> Monika</t>
  </si>
  <si>
    <t>Lustlauf - Mein Verein</t>
  </si>
  <si>
    <t>Theißen</t>
  </si>
  <si>
    <t>Maria</t>
  </si>
  <si>
    <t>Dlc Aachen</t>
  </si>
  <si>
    <t>Heesel</t>
  </si>
  <si>
    <t>Canton</t>
  </si>
  <si>
    <t>Astrid</t>
  </si>
  <si>
    <t>MedAix</t>
  </si>
  <si>
    <t>Kluft</t>
  </si>
  <si>
    <t>Hildegard</t>
  </si>
  <si>
    <t>Brander TV</t>
  </si>
  <si>
    <t>Runkel</t>
  </si>
  <si>
    <t xml:space="preserve"> Roswitha</t>
  </si>
  <si>
    <t>TuS 1905 Arloff-Kirspenich</t>
  </si>
  <si>
    <t>Schiefer</t>
  </si>
  <si>
    <t xml:space="preserve"> Agnes</t>
  </si>
  <si>
    <t>Kolter</t>
  </si>
  <si>
    <t xml:space="preserve"> Danuta</t>
  </si>
  <si>
    <t>Arens</t>
  </si>
  <si>
    <t>Elli</t>
  </si>
  <si>
    <t>Krawanja</t>
  </si>
  <si>
    <t>Karin</t>
  </si>
  <si>
    <t>Krökel</t>
  </si>
  <si>
    <t xml:space="preserve"> Bernadette</t>
  </si>
  <si>
    <t>SV Germania Eicherscheid</t>
  </si>
  <si>
    <t>VANDEVOORDE</t>
  </si>
  <si>
    <t>Marie-Paule</t>
  </si>
  <si>
    <t>1952</t>
  </si>
  <si>
    <t>RENKIN</t>
  </si>
  <si>
    <t>Jocelyne</t>
  </si>
  <si>
    <t>1954</t>
  </si>
  <si>
    <t>HST</t>
  </si>
  <si>
    <t>PERPETE</t>
  </si>
  <si>
    <t>Anne-Marie</t>
  </si>
  <si>
    <t>RFCL ROAD RUNNE</t>
  </si>
  <si>
    <t>Kuhn</t>
  </si>
  <si>
    <t xml:space="preserve"> Maria</t>
  </si>
  <si>
    <t>LAZ Mönchengladbach</t>
  </si>
  <si>
    <t>Kauertz</t>
  </si>
  <si>
    <t xml:space="preserve"> Beate</t>
  </si>
  <si>
    <t>ohne Verein</t>
  </si>
  <si>
    <t>Hajek</t>
  </si>
  <si>
    <t xml:space="preserve"> Verena</t>
  </si>
  <si>
    <t>Laufmonster</t>
  </si>
  <si>
    <t>Frank</t>
  </si>
  <si>
    <t xml:space="preserve"> Waltraut</t>
  </si>
  <si>
    <t>Laktatkönige Köln</t>
  </si>
  <si>
    <t>Ethen</t>
  </si>
  <si>
    <t>Sportsfreund Alsdorf</t>
  </si>
  <si>
    <t>Kordeuter</t>
  </si>
  <si>
    <t>Jutta</t>
  </si>
  <si>
    <t>Klinkenberg</t>
  </si>
  <si>
    <t xml:space="preserve"> Ingrid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</si>
</sst>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0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31</xdr:row>
      <xdr:rowOff>0</xdr:rowOff>
    </xdr:from>
    <xdr:to>
      <xdr:col>6</xdr:col>
      <xdr:colOff>800100</xdr:colOff>
      <xdr:row>32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54367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352425</xdr:colOff>
      <xdr:row>32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543675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143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0</xdr:rowOff>
    </xdr:from>
    <xdr:to>
      <xdr:col>0</xdr:col>
      <xdr:colOff>190500</xdr:colOff>
      <xdr:row>13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286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669" TargetMode="External" /><Relationship Id="rId2" Type="http://schemas.openxmlformats.org/officeDocument/2006/relationships/hyperlink" Target="http://my3.raceresult.com/details/results.php?sl=6.34271.de.4.Ergebnislisten%7CZieleinlaufliste&amp;pp=39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5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5" sqref="A5"/>
    </sheetView>
  </sheetViews>
  <sheetFormatPr defaultColWidth="11.421875" defaultRowHeight="12.75"/>
  <cols>
    <col min="1" max="1" width="4.28125" style="16" customWidth="1"/>
    <col min="2" max="2" width="4.7109375" style="3" customWidth="1"/>
    <col min="3" max="3" width="6.7109375" style="3" customWidth="1"/>
    <col min="4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16</v>
      </c>
      <c r="L2" s="13" t="s">
        <v>15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10</v>
      </c>
      <c r="R2" s="4" t="s">
        <v>12</v>
      </c>
      <c r="S2" s="13" t="s">
        <v>11</v>
      </c>
      <c r="T2" s="13" t="s">
        <v>22</v>
      </c>
      <c r="U2" s="13" t="s">
        <v>41</v>
      </c>
      <c r="V2" s="13" t="s">
        <v>21</v>
      </c>
      <c r="W2" s="13" t="s">
        <v>13</v>
      </c>
      <c r="X2" s="13" t="s">
        <v>24</v>
      </c>
      <c r="Y2" s="13" t="s">
        <v>23</v>
      </c>
      <c r="Z2" s="13" t="s">
        <v>42</v>
      </c>
      <c r="AA2" s="13" t="s">
        <v>43</v>
      </c>
      <c r="AB2" s="13" t="s">
        <v>14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44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40</v>
      </c>
      <c r="AP2" s="13" t="s">
        <v>36</v>
      </c>
      <c r="AQ2" s="13" t="s">
        <v>45</v>
      </c>
      <c r="AR2" s="13" t="s">
        <v>37</v>
      </c>
      <c r="AS2" s="13" t="s">
        <v>38</v>
      </c>
      <c r="AT2" s="13" t="s">
        <v>39</v>
      </c>
      <c r="AU2" s="13"/>
    </row>
    <row r="3" spans="1:48" s="1" customFormat="1" ht="13.5" customHeight="1">
      <c r="A3" s="14">
        <v>1</v>
      </c>
      <c r="B3" s="2">
        <f>SUM(K3:AV3)</f>
        <v>1050</v>
      </c>
      <c r="C3" s="21">
        <f>COUNT(K3:AV3)</f>
        <v>21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1">
        <f>IF(COUNT(K3:AV3)&lt;22,IF(COUNT(K3:AV3)&gt;14,(COUNT(K3:AV3)-15),0)*20,120)</f>
        <v>120</v>
      </c>
      <c r="F3" s="24">
        <f>D3+E3</f>
        <v>870</v>
      </c>
      <c r="G3" s="17" t="s">
        <v>50</v>
      </c>
      <c r="H3" s="17" t="s">
        <v>74</v>
      </c>
      <c r="I3" s="28">
        <v>1955</v>
      </c>
      <c r="J3" s="28" t="s">
        <v>46</v>
      </c>
      <c r="K3" s="20"/>
      <c r="L3" s="20">
        <v>50</v>
      </c>
      <c r="M3" s="3">
        <v>50</v>
      </c>
      <c r="N3" s="3">
        <v>50</v>
      </c>
      <c r="O3" s="3">
        <v>50</v>
      </c>
      <c r="P3" s="3"/>
      <c r="Q3" s="3">
        <v>50</v>
      </c>
      <c r="R3" s="3"/>
      <c r="S3" s="3"/>
      <c r="T3" s="3">
        <v>50</v>
      </c>
      <c r="U3" s="3"/>
      <c r="V3" s="3"/>
      <c r="W3" s="3">
        <v>50</v>
      </c>
      <c r="X3" s="3">
        <v>50</v>
      </c>
      <c r="Y3" s="3"/>
      <c r="Z3" s="3"/>
      <c r="AA3" s="3">
        <v>50</v>
      </c>
      <c r="AB3" s="3"/>
      <c r="AC3" s="3">
        <v>50</v>
      </c>
      <c r="AD3" s="3"/>
      <c r="AE3" s="3"/>
      <c r="AF3" s="3">
        <v>50</v>
      </c>
      <c r="AG3" s="3">
        <v>50</v>
      </c>
      <c r="AH3" s="3">
        <v>50</v>
      </c>
      <c r="AI3" s="3">
        <v>50</v>
      </c>
      <c r="AJ3" s="20">
        <v>50</v>
      </c>
      <c r="AK3" s="3"/>
      <c r="AL3" s="3"/>
      <c r="AM3" s="3">
        <v>50</v>
      </c>
      <c r="AN3" s="3">
        <v>50</v>
      </c>
      <c r="AO3" s="3"/>
      <c r="AP3" s="3"/>
      <c r="AQ3" s="3">
        <v>50</v>
      </c>
      <c r="AR3" s="3">
        <v>50</v>
      </c>
      <c r="AS3" s="3">
        <v>50</v>
      </c>
      <c r="AT3" s="3">
        <v>50</v>
      </c>
      <c r="AU3" s="6"/>
      <c r="AV3" s="2"/>
    </row>
    <row r="4" spans="1:48" s="1" customFormat="1" ht="13.5" customHeight="1">
      <c r="A4" s="14">
        <v>2</v>
      </c>
      <c r="B4" s="2">
        <f>SUM(K4:AV4)</f>
        <v>1618</v>
      </c>
      <c r="C4" s="21">
        <f>COUNT(K4:AV4)</f>
        <v>33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748</v>
      </c>
      <c r="E4" s="21">
        <f>IF(COUNT(K4:AV4)&lt;22,IF(COUNT(K4:AV4)&gt;14,(COUNT(K4:AV4)-15),0)*20,120)</f>
        <v>120</v>
      </c>
      <c r="F4" s="24">
        <f>D4+E4</f>
        <v>868</v>
      </c>
      <c r="G4" s="17" t="s">
        <v>49</v>
      </c>
      <c r="H4" s="17" t="s">
        <v>60</v>
      </c>
      <c r="I4" s="26">
        <v>1951</v>
      </c>
      <c r="J4" s="6" t="s">
        <v>98</v>
      </c>
      <c r="K4" s="17">
        <v>50</v>
      </c>
      <c r="L4" s="20">
        <v>48</v>
      </c>
      <c r="M4" s="3">
        <v>47</v>
      </c>
      <c r="N4" s="3">
        <v>49</v>
      </c>
      <c r="O4" s="20">
        <v>46</v>
      </c>
      <c r="P4" s="20">
        <v>49</v>
      </c>
      <c r="Q4" s="3">
        <v>48</v>
      </c>
      <c r="R4" s="3">
        <v>50</v>
      </c>
      <c r="S4" s="3">
        <v>49</v>
      </c>
      <c r="T4" s="3">
        <v>49</v>
      </c>
      <c r="U4" s="3">
        <v>50</v>
      </c>
      <c r="V4" s="3">
        <v>50</v>
      </c>
      <c r="W4" s="3">
        <v>49</v>
      </c>
      <c r="X4" s="3">
        <v>48</v>
      </c>
      <c r="Y4" s="3">
        <v>50</v>
      </c>
      <c r="Z4" s="3">
        <v>50</v>
      </c>
      <c r="AA4" s="3">
        <v>49</v>
      </c>
      <c r="AB4" s="3">
        <v>50</v>
      </c>
      <c r="AC4" s="3">
        <v>49</v>
      </c>
      <c r="AD4" s="3">
        <v>50</v>
      </c>
      <c r="AE4" s="3">
        <v>50</v>
      </c>
      <c r="AF4" s="3">
        <v>49</v>
      </c>
      <c r="AG4" s="3">
        <v>49</v>
      </c>
      <c r="AH4" s="20">
        <v>50</v>
      </c>
      <c r="AI4" s="3">
        <v>47</v>
      </c>
      <c r="AJ4" s="3"/>
      <c r="AK4" s="3">
        <v>49</v>
      </c>
      <c r="AL4" s="3">
        <v>50</v>
      </c>
      <c r="AM4" s="3">
        <v>49</v>
      </c>
      <c r="AN4" s="3"/>
      <c r="AO4" s="3">
        <v>50</v>
      </c>
      <c r="AP4" s="3"/>
      <c r="AQ4" s="20">
        <v>50</v>
      </c>
      <c r="AR4" s="3">
        <v>47</v>
      </c>
      <c r="AS4" s="20">
        <v>49</v>
      </c>
      <c r="AT4" s="20">
        <v>49</v>
      </c>
      <c r="AU4" s="6"/>
      <c r="AV4" s="2"/>
    </row>
    <row r="5" spans="1:48" s="1" customFormat="1" ht="13.5" customHeight="1">
      <c r="A5" s="14">
        <v>3</v>
      </c>
      <c r="B5" s="2">
        <f>SUM(K5:AV5)</f>
        <v>620</v>
      </c>
      <c r="C5" s="21">
        <f>COUNT(K5:AV5)</f>
        <v>13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620</v>
      </c>
      <c r="E5" s="21">
        <f>IF(COUNT(K5:AV5)&lt;22,IF(COUNT(K5:AV5)&gt;14,(COUNT(K5:AV5)-15),0)*20,120)</f>
        <v>0</v>
      </c>
      <c r="F5" s="24">
        <f>D5+E5</f>
        <v>620</v>
      </c>
      <c r="G5" s="17" t="s">
        <v>55</v>
      </c>
      <c r="H5" s="17" t="s">
        <v>56</v>
      </c>
      <c r="I5" s="26">
        <v>1954</v>
      </c>
      <c r="J5" s="26" t="s">
        <v>46</v>
      </c>
      <c r="K5" s="19">
        <v>50</v>
      </c>
      <c r="L5" s="20">
        <v>47</v>
      </c>
      <c r="M5" s="20">
        <v>49</v>
      </c>
      <c r="N5" s="3"/>
      <c r="O5" s="20">
        <v>45</v>
      </c>
      <c r="P5" s="20">
        <v>47</v>
      </c>
      <c r="Q5" s="20">
        <v>47</v>
      </c>
      <c r="R5" s="3"/>
      <c r="S5" s="3"/>
      <c r="T5" s="3"/>
      <c r="U5" s="3"/>
      <c r="V5" s="3"/>
      <c r="W5" s="3"/>
      <c r="X5" s="3">
        <v>47</v>
      </c>
      <c r="Y5" s="3"/>
      <c r="Z5" s="3"/>
      <c r="AA5" s="3"/>
      <c r="AB5" s="36">
        <v>49</v>
      </c>
      <c r="AC5" s="36">
        <v>49</v>
      </c>
      <c r="AD5" s="20">
        <v>50</v>
      </c>
      <c r="AE5" s="3"/>
      <c r="AF5" s="3"/>
      <c r="AG5" s="3"/>
      <c r="AH5" s="3"/>
      <c r="AI5" s="3">
        <v>46</v>
      </c>
      <c r="AJ5" s="3"/>
      <c r="AK5" s="20">
        <v>46</v>
      </c>
      <c r="AL5" s="3"/>
      <c r="AM5" s="3"/>
      <c r="AN5" s="3"/>
      <c r="AO5" s="3"/>
      <c r="AP5" s="3"/>
      <c r="AQ5" s="3"/>
      <c r="AR5" s="3"/>
      <c r="AS5" s="20"/>
      <c r="AT5" s="20">
        <v>48</v>
      </c>
      <c r="AU5" s="6"/>
      <c r="AV5" s="2"/>
    </row>
    <row r="7" spans="1:48" s="1" customFormat="1" ht="13.5" customHeight="1">
      <c r="A7" s="14"/>
      <c r="B7" s="3"/>
      <c r="C7" s="3"/>
      <c r="D7" s="3"/>
      <c r="E7" s="21"/>
      <c r="F7" s="24"/>
      <c r="G7" s="26"/>
      <c r="H7" s="26"/>
      <c r="I7" s="26"/>
      <c r="J7" s="26"/>
      <c r="K7" s="18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0"/>
      <c r="AB7" s="36"/>
      <c r="AC7" s="3"/>
      <c r="AD7" s="3"/>
      <c r="AE7" s="3"/>
      <c r="AF7" s="3"/>
      <c r="AG7" s="3"/>
      <c r="AH7" s="3"/>
      <c r="AI7" s="3"/>
      <c r="AJ7" s="3"/>
      <c r="AK7" s="20"/>
      <c r="AL7" s="3"/>
      <c r="AM7" s="3"/>
      <c r="AN7" s="3"/>
      <c r="AO7" s="3"/>
      <c r="AP7" s="3"/>
      <c r="AQ7" s="3"/>
      <c r="AR7" s="3"/>
      <c r="AS7" s="20"/>
      <c r="AT7" s="3"/>
      <c r="AU7" s="6"/>
      <c r="AV7" s="2"/>
    </row>
    <row r="8" spans="1:48" s="1" customFormat="1" ht="13.5" customHeight="1">
      <c r="A8" s="14"/>
      <c r="B8" s="3"/>
      <c r="C8" s="3"/>
      <c r="D8" s="3"/>
      <c r="E8" s="21"/>
      <c r="F8" s="24"/>
      <c r="G8" s="26"/>
      <c r="H8" s="26"/>
      <c r="I8" s="26"/>
      <c r="J8" s="26"/>
      <c r="K8" s="18"/>
      <c r="L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0"/>
      <c r="AB8" s="36"/>
      <c r="AC8" s="3"/>
      <c r="AD8" s="3"/>
      <c r="AE8" s="3"/>
      <c r="AF8" s="3"/>
      <c r="AG8" s="3"/>
      <c r="AH8" s="3"/>
      <c r="AI8" s="3"/>
      <c r="AJ8" s="3"/>
      <c r="AK8" s="20"/>
      <c r="AL8" s="3"/>
      <c r="AM8" s="3"/>
      <c r="AN8" s="3"/>
      <c r="AO8" s="3"/>
      <c r="AP8" s="3"/>
      <c r="AQ8" s="3"/>
      <c r="AR8" s="3"/>
      <c r="AS8" s="20"/>
      <c r="AT8" s="3"/>
      <c r="AU8" s="6"/>
      <c r="AV8" s="2"/>
    </row>
    <row r="9" spans="1:48" s="1" customFormat="1" ht="13.5" customHeight="1">
      <c r="A9" s="14"/>
      <c r="B9" s="3">
        <f>SUM(K9:AV9)</f>
        <v>443</v>
      </c>
      <c r="C9" s="3">
        <f>COUNT(K9:AV9)</f>
        <v>9</v>
      </c>
      <c r="D9" s="3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443</v>
      </c>
      <c r="E9" s="21">
        <f>IF(COUNT(K9:AV9)&lt;22,IF(COUNT(K9:AV9)&gt;14,(COUNT(K9:AV9)-15),0)*20,120)</f>
        <v>0</v>
      </c>
      <c r="F9" s="24">
        <f>D9+E9</f>
        <v>443</v>
      </c>
      <c r="G9" s="26" t="s">
        <v>54</v>
      </c>
      <c r="H9" s="26" t="s">
        <v>57</v>
      </c>
      <c r="I9" s="26">
        <v>1953</v>
      </c>
      <c r="J9" s="26" t="s">
        <v>46</v>
      </c>
      <c r="K9" s="18">
        <v>49</v>
      </c>
      <c r="L9" s="20">
        <v>48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v>49</v>
      </c>
      <c r="Y9" s="3"/>
      <c r="Z9" s="3"/>
      <c r="AA9" s="20">
        <v>50</v>
      </c>
      <c r="AB9" s="36">
        <v>50</v>
      </c>
      <c r="AC9" s="3"/>
      <c r="AD9" s="3"/>
      <c r="AE9" s="3"/>
      <c r="AF9" s="3"/>
      <c r="AG9" s="3"/>
      <c r="AH9" s="3"/>
      <c r="AI9" s="3">
        <v>49</v>
      </c>
      <c r="AJ9" s="3"/>
      <c r="AK9" s="20">
        <v>49</v>
      </c>
      <c r="AL9" s="3"/>
      <c r="AM9" s="3"/>
      <c r="AN9" s="3"/>
      <c r="AO9" s="3"/>
      <c r="AP9" s="3"/>
      <c r="AQ9" s="3"/>
      <c r="AR9" s="3">
        <v>49</v>
      </c>
      <c r="AS9" s="20">
        <v>50</v>
      </c>
      <c r="AT9" s="3"/>
      <c r="AU9" s="6"/>
      <c r="AV9" s="2"/>
    </row>
    <row r="10" spans="1:48" s="1" customFormat="1" ht="13.5" customHeight="1">
      <c r="A10" s="14"/>
      <c r="B10" s="2">
        <f aca="true" t="shared" si="0" ref="B3:B50">SUM(K10:AV10)</f>
        <v>298</v>
      </c>
      <c r="C10" s="21">
        <f aca="true" t="shared" si="1" ref="C3:C50">COUNT(K10:AV10)</f>
        <v>6</v>
      </c>
      <c r="D10" s="21">
        <f aca="true" t="shared" si="2" ref="D3:D50"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298</v>
      </c>
      <c r="E10" s="21">
        <f aca="true" t="shared" si="3" ref="E3:E38">IF(COUNT(K10:AV10)&lt;22,IF(COUNT(K10:AV10)&gt;14,(COUNT(K10:AV10)-15),0)*20,120)</f>
        <v>0</v>
      </c>
      <c r="F10" s="24">
        <f aca="true" t="shared" si="4" ref="F3:F50">D10+E10</f>
        <v>298</v>
      </c>
      <c r="G10" s="30" t="s">
        <v>87</v>
      </c>
      <c r="H10" s="30" t="s">
        <v>88</v>
      </c>
      <c r="I10" s="31">
        <v>18629</v>
      </c>
      <c r="J10" s="32" t="s">
        <v>20</v>
      </c>
      <c r="K10" s="20"/>
      <c r="L10" s="3">
        <v>50</v>
      </c>
      <c r="M10" s="3">
        <v>49</v>
      </c>
      <c r="N10" s="3"/>
      <c r="O10" s="20">
        <v>49</v>
      </c>
      <c r="P10" s="3"/>
      <c r="Q10" s="20">
        <v>50</v>
      </c>
      <c r="R10" s="3"/>
      <c r="S10" s="3"/>
      <c r="T10" s="3"/>
      <c r="U10" s="3"/>
      <c r="V10" s="20">
        <v>50</v>
      </c>
      <c r="W10" s="3"/>
      <c r="X10" s="3"/>
      <c r="Y10" s="3"/>
      <c r="Z10" s="3"/>
      <c r="AA10" s="3"/>
      <c r="AB10" s="3"/>
      <c r="AC10" s="3">
        <v>50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  <c r="AV10" s="2"/>
    </row>
    <row r="11" spans="1:48" s="1" customFormat="1" ht="13.5" customHeight="1">
      <c r="A11" s="14"/>
      <c r="B11" s="2">
        <f t="shared" si="0"/>
        <v>233</v>
      </c>
      <c r="C11" s="21">
        <f t="shared" si="1"/>
        <v>5</v>
      </c>
      <c r="D11" s="21">
        <f t="shared" si="2"/>
        <v>233</v>
      </c>
      <c r="E11" s="21">
        <f t="shared" si="3"/>
        <v>0</v>
      </c>
      <c r="F11" s="24">
        <f t="shared" si="4"/>
        <v>233</v>
      </c>
      <c r="G11" s="30" t="s">
        <v>96</v>
      </c>
      <c r="H11" s="30" t="s">
        <v>97</v>
      </c>
      <c r="I11" s="31">
        <v>20090</v>
      </c>
      <c r="J11" s="32" t="s">
        <v>47</v>
      </c>
      <c r="K11" s="3"/>
      <c r="L11" s="3">
        <v>47</v>
      </c>
      <c r="M11" s="3"/>
      <c r="N11" s="3"/>
      <c r="O11" s="20">
        <v>42</v>
      </c>
      <c r="P11" s="3"/>
      <c r="Q11" s="20">
        <v>46</v>
      </c>
      <c r="R11" s="3"/>
      <c r="S11" s="3"/>
      <c r="T11" s="3"/>
      <c r="U11" s="3"/>
      <c r="V11" s="3"/>
      <c r="W11" s="20">
        <v>50</v>
      </c>
      <c r="X11" s="3"/>
      <c r="Y11" s="3"/>
      <c r="Z11" s="3"/>
      <c r="AA11" s="20">
        <v>48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  <c r="AV11" s="2"/>
    </row>
    <row r="12" spans="1:48" s="1" customFormat="1" ht="13.5" customHeight="1">
      <c r="A12" s="14"/>
      <c r="B12" s="2">
        <f t="shared" si="0"/>
        <v>198</v>
      </c>
      <c r="C12" s="21">
        <f t="shared" si="1"/>
        <v>4</v>
      </c>
      <c r="D12" s="21">
        <f t="shared" si="2"/>
        <v>198</v>
      </c>
      <c r="E12" s="21">
        <f t="shared" si="3"/>
        <v>0</v>
      </c>
      <c r="F12" s="24">
        <f t="shared" si="4"/>
        <v>198</v>
      </c>
      <c r="G12" s="29" t="s">
        <v>68</v>
      </c>
      <c r="H12" s="26" t="s">
        <v>69</v>
      </c>
      <c r="I12" s="29">
        <v>1954</v>
      </c>
      <c r="J12" s="29" t="s">
        <v>70</v>
      </c>
      <c r="K12" s="20"/>
      <c r="L12" s="3"/>
      <c r="M12" s="20">
        <v>50</v>
      </c>
      <c r="N12" s="3"/>
      <c r="O12" s="3"/>
      <c r="P12" s="3"/>
      <c r="Q12" s="3"/>
      <c r="R12" s="3"/>
      <c r="S12" s="3">
        <v>50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0">
        <v>49</v>
      </c>
      <c r="AK12" s="3"/>
      <c r="AL12" s="3"/>
      <c r="AM12" s="3"/>
      <c r="AN12" s="3">
        <v>49</v>
      </c>
      <c r="AO12" s="3"/>
      <c r="AP12" s="3"/>
      <c r="AQ12" s="3"/>
      <c r="AR12" s="3"/>
      <c r="AS12" s="3"/>
      <c r="AT12" s="3"/>
      <c r="AU12" s="6"/>
      <c r="AV12" s="2"/>
    </row>
    <row r="13" spans="1:48" s="1" customFormat="1" ht="13.5" customHeight="1">
      <c r="A13" s="14"/>
      <c r="B13" s="2">
        <f t="shared" si="0"/>
        <v>149</v>
      </c>
      <c r="C13" s="21">
        <f t="shared" si="1"/>
        <v>3</v>
      </c>
      <c r="D13" s="21">
        <f t="shared" si="2"/>
        <v>149</v>
      </c>
      <c r="E13" s="21">
        <f t="shared" si="3"/>
        <v>0</v>
      </c>
      <c r="F13" s="24">
        <f t="shared" si="4"/>
        <v>149</v>
      </c>
      <c r="G13" s="35" t="s">
        <v>142</v>
      </c>
      <c r="H13" s="26" t="s">
        <v>143</v>
      </c>
      <c r="I13" s="35">
        <v>1951</v>
      </c>
      <c r="J13" s="35" t="s">
        <v>144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0"/>
      <c r="AG13" s="3"/>
      <c r="AH13" s="3">
        <v>49</v>
      </c>
      <c r="AI13" s="3"/>
      <c r="AJ13" s="3">
        <v>50</v>
      </c>
      <c r="AK13" s="3">
        <v>50</v>
      </c>
      <c r="AL13" s="3"/>
      <c r="AM13" s="3"/>
      <c r="AN13" s="3"/>
      <c r="AO13" s="3"/>
      <c r="AP13" s="3"/>
      <c r="AQ13" s="3"/>
      <c r="AR13" s="3"/>
      <c r="AS13" s="3"/>
      <c r="AT13" s="3"/>
      <c r="AU13" s="6"/>
      <c r="AV13" s="2"/>
    </row>
    <row r="14" spans="1:48" s="1" customFormat="1" ht="13.5" customHeight="1">
      <c r="A14" s="14"/>
      <c r="B14" s="2">
        <f t="shared" si="0"/>
        <v>149</v>
      </c>
      <c r="C14" s="21">
        <f t="shared" si="1"/>
        <v>3</v>
      </c>
      <c r="D14" s="21">
        <f t="shared" si="2"/>
        <v>149</v>
      </c>
      <c r="E14" s="21">
        <f t="shared" si="3"/>
        <v>0</v>
      </c>
      <c r="F14" s="24">
        <f t="shared" si="4"/>
        <v>149</v>
      </c>
      <c r="G14" s="26" t="s">
        <v>108</v>
      </c>
      <c r="H14" s="35" t="s">
        <v>109</v>
      </c>
      <c r="I14" s="35">
        <v>1955</v>
      </c>
      <c r="J14" s="35" t="s">
        <v>110</v>
      </c>
      <c r="K14" s="3"/>
      <c r="L14" s="3"/>
      <c r="M14" s="3"/>
      <c r="N14" s="3"/>
      <c r="O14" s="3"/>
      <c r="P14" s="20">
        <v>50</v>
      </c>
      <c r="Q14" s="3">
        <v>49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20">
        <v>50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2"/>
    </row>
    <row r="15" spans="1:48" s="1" customFormat="1" ht="13.5" customHeight="1">
      <c r="A15" s="14"/>
      <c r="B15" s="2">
        <f t="shared" si="0"/>
        <v>141</v>
      </c>
      <c r="C15" s="21">
        <f t="shared" si="1"/>
        <v>3</v>
      </c>
      <c r="D15" s="21">
        <f t="shared" si="2"/>
        <v>141</v>
      </c>
      <c r="E15" s="21">
        <f t="shared" si="3"/>
        <v>0</v>
      </c>
      <c r="F15" s="24">
        <f t="shared" si="4"/>
        <v>141</v>
      </c>
      <c r="G15" s="30" t="s">
        <v>92</v>
      </c>
      <c r="H15" s="30" t="s">
        <v>93</v>
      </c>
      <c r="I15" s="31">
        <v>18629</v>
      </c>
      <c r="J15" s="32" t="s">
        <v>47</v>
      </c>
      <c r="K15" s="3"/>
      <c r="L15" s="3">
        <v>49</v>
      </c>
      <c r="M15" s="3"/>
      <c r="N15" s="3"/>
      <c r="O15" s="20">
        <v>44</v>
      </c>
      <c r="P15" s="3"/>
      <c r="Q15" s="3">
        <v>48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2"/>
    </row>
    <row r="16" spans="1:48" s="1" customFormat="1" ht="13.5" customHeight="1">
      <c r="A16" s="14"/>
      <c r="B16" s="2">
        <f t="shared" si="0"/>
        <v>140</v>
      </c>
      <c r="C16" s="21">
        <f t="shared" si="1"/>
        <v>3</v>
      </c>
      <c r="D16" s="21">
        <f t="shared" si="2"/>
        <v>140</v>
      </c>
      <c r="E16" s="21">
        <f t="shared" si="3"/>
        <v>0</v>
      </c>
      <c r="F16" s="24">
        <f t="shared" si="4"/>
        <v>140</v>
      </c>
      <c r="G16" s="30" t="s">
        <v>80</v>
      </c>
      <c r="H16" s="30" t="s">
        <v>81</v>
      </c>
      <c r="I16" s="31">
        <v>18994</v>
      </c>
      <c r="J16" s="28" t="s">
        <v>47</v>
      </c>
      <c r="K16" s="3"/>
      <c r="L16" s="3">
        <v>46</v>
      </c>
      <c r="M16" s="3"/>
      <c r="N16" s="3"/>
      <c r="O16" s="3">
        <v>47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0">
        <v>47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6"/>
      <c r="AV16" s="2"/>
    </row>
    <row r="17" spans="1:48" s="1" customFormat="1" ht="13.5" customHeight="1">
      <c r="A17" s="14"/>
      <c r="B17" s="2">
        <f t="shared" si="0"/>
        <v>140</v>
      </c>
      <c r="C17" s="21">
        <f t="shared" si="1"/>
        <v>3</v>
      </c>
      <c r="D17" s="21">
        <f t="shared" si="2"/>
        <v>140</v>
      </c>
      <c r="E17" s="21">
        <f t="shared" si="3"/>
        <v>0</v>
      </c>
      <c r="F17" s="24">
        <f t="shared" si="4"/>
        <v>140</v>
      </c>
      <c r="G17" s="28" t="s">
        <v>102</v>
      </c>
      <c r="H17" s="28" t="s">
        <v>103</v>
      </c>
      <c r="I17" s="28">
        <v>1953</v>
      </c>
      <c r="J17" s="28" t="s">
        <v>104</v>
      </c>
      <c r="K17" s="3"/>
      <c r="L17" s="3"/>
      <c r="M17" s="3"/>
      <c r="N17" s="3"/>
      <c r="O17" s="3"/>
      <c r="P17" s="3">
        <v>49</v>
      </c>
      <c r="Q17" s="3"/>
      <c r="R17" s="3"/>
      <c r="S17" s="3">
        <v>45</v>
      </c>
      <c r="T17" s="3"/>
      <c r="U17" s="3"/>
      <c r="V17" s="3"/>
      <c r="W17" s="3"/>
      <c r="X17" s="3"/>
      <c r="Y17" s="3"/>
      <c r="Z17" s="3"/>
      <c r="AA17" s="20">
        <v>46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/>
      <c r="B18" s="2">
        <f t="shared" si="0"/>
        <v>99</v>
      </c>
      <c r="C18" s="21">
        <f t="shared" si="1"/>
        <v>2</v>
      </c>
      <c r="D18" s="21">
        <f t="shared" si="2"/>
        <v>99</v>
      </c>
      <c r="E18" s="21">
        <f t="shared" si="3"/>
        <v>0</v>
      </c>
      <c r="F18" s="24">
        <f t="shared" si="4"/>
        <v>99</v>
      </c>
      <c r="G18" s="30" t="s">
        <v>84</v>
      </c>
      <c r="H18" s="30" t="s">
        <v>85</v>
      </c>
      <c r="I18" s="31">
        <v>19527</v>
      </c>
      <c r="J18" s="32" t="s">
        <v>86</v>
      </c>
      <c r="K18" s="20"/>
      <c r="L18" s="3"/>
      <c r="M18" s="3"/>
      <c r="N18" s="3"/>
      <c r="O18" s="20">
        <v>50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0">
        <v>49</v>
      </c>
      <c r="AG18" s="3"/>
      <c r="AH18" s="3"/>
      <c r="AI18" s="20"/>
      <c r="AJ18" s="20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  <c r="AV18" s="2"/>
    </row>
    <row r="19" spans="1:48" s="5" customFormat="1" ht="13.5" customHeight="1">
      <c r="A19" s="14"/>
      <c r="B19" s="2">
        <f t="shared" si="0"/>
        <v>98</v>
      </c>
      <c r="C19" s="21">
        <f t="shared" si="1"/>
        <v>2</v>
      </c>
      <c r="D19" s="21">
        <f t="shared" si="2"/>
        <v>98</v>
      </c>
      <c r="E19" s="21">
        <f t="shared" si="3"/>
        <v>0</v>
      </c>
      <c r="F19" s="24">
        <f t="shared" si="4"/>
        <v>98</v>
      </c>
      <c r="G19" s="28" t="s">
        <v>99</v>
      </c>
      <c r="H19" s="28" t="s">
        <v>100</v>
      </c>
      <c r="I19" s="28">
        <v>1953</v>
      </c>
      <c r="J19" s="28" t="s">
        <v>101</v>
      </c>
      <c r="K19" s="3"/>
      <c r="L19" s="3"/>
      <c r="M19" s="3"/>
      <c r="N19" s="3"/>
      <c r="O19" s="3"/>
      <c r="P19" s="3">
        <v>50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48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2"/>
    </row>
    <row r="20" spans="1:48" s="1" customFormat="1" ht="13.5" customHeight="1">
      <c r="A20" s="14"/>
      <c r="B20" s="2">
        <f t="shared" si="0"/>
        <v>97</v>
      </c>
      <c r="C20" s="21">
        <f t="shared" si="1"/>
        <v>2</v>
      </c>
      <c r="D20" s="21">
        <f t="shared" si="2"/>
        <v>97</v>
      </c>
      <c r="E20" s="21">
        <f t="shared" si="3"/>
        <v>0</v>
      </c>
      <c r="F20" s="24">
        <f t="shared" si="4"/>
        <v>97</v>
      </c>
      <c r="G20" s="26" t="s">
        <v>61</v>
      </c>
      <c r="H20" s="26" t="s">
        <v>62</v>
      </c>
      <c r="I20" s="26">
        <v>1955</v>
      </c>
      <c r="J20" s="26"/>
      <c r="K20" s="3">
        <v>49</v>
      </c>
      <c r="L20" s="3"/>
      <c r="M20" s="3"/>
      <c r="N20" s="3">
        <v>48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/>
    </row>
    <row r="21" spans="1:48" s="1" customFormat="1" ht="13.5" customHeight="1">
      <c r="A21" s="14"/>
      <c r="B21" s="2">
        <f t="shared" si="0"/>
        <v>97</v>
      </c>
      <c r="C21" s="21">
        <f t="shared" si="1"/>
        <v>2</v>
      </c>
      <c r="D21" s="21">
        <f t="shared" si="2"/>
        <v>97</v>
      </c>
      <c r="E21" s="21">
        <f t="shared" si="3"/>
        <v>0</v>
      </c>
      <c r="F21" s="24">
        <f t="shared" si="4"/>
        <v>97</v>
      </c>
      <c r="G21" s="33" t="s">
        <v>105</v>
      </c>
      <c r="H21" s="33" t="s">
        <v>106</v>
      </c>
      <c r="I21" s="34">
        <v>1952</v>
      </c>
      <c r="J21" s="34" t="s">
        <v>107</v>
      </c>
      <c r="K21" s="3"/>
      <c r="L21" s="3"/>
      <c r="M21" s="3"/>
      <c r="N21" s="3"/>
      <c r="O21" s="3"/>
      <c r="P21" s="20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49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</row>
    <row r="22" spans="1:48" s="1" customFormat="1" ht="13.5" customHeight="1">
      <c r="A22" s="14"/>
      <c r="B22" s="2">
        <f t="shared" si="0"/>
        <v>97</v>
      </c>
      <c r="C22" s="21">
        <f t="shared" si="1"/>
        <v>2</v>
      </c>
      <c r="D22" s="21">
        <f t="shared" si="2"/>
        <v>97</v>
      </c>
      <c r="E22" s="21">
        <f t="shared" si="3"/>
        <v>0</v>
      </c>
      <c r="F22" s="24">
        <f t="shared" si="4"/>
        <v>97</v>
      </c>
      <c r="G22" s="29" t="s">
        <v>71</v>
      </c>
      <c r="H22" s="26" t="s">
        <v>72</v>
      </c>
      <c r="I22" s="29">
        <v>1953</v>
      </c>
      <c r="J22" s="29" t="s">
        <v>73</v>
      </c>
      <c r="K22" s="20"/>
      <c r="L22" s="20"/>
      <c r="M22" s="3">
        <v>48</v>
      </c>
      <c r="N22" s="3"/>
      <c r="O22" s="3"/>
      <c r="P22" s="3"/>
      <c r="Q22" s="3">
        <v>49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/>
    </row>
    <row r="23" spans="1:48" s="1" customFormat="1" ht="13.5" customHeight="1">
      <c r="A23" s="14"/>
      <c r="B23" s="2">
        <f t="shared" si="0"/>
        <v>50</v>
      </c>
      <c r="C23" s="21">
        <f t="shared" si="1"/>
        <v>1</v>
      </c>
      <c r="D23" s="21">
        <f t="shared" si="2"/>
        <v>50</v>
      </c>
      <c r="E23" s="21">
        <f t="shared" si="3"/>
        <v>0</v>
      </c>
      <c r="F23" s="24">
        <f t="shared" si="4"/>
        <v>50</v>
      </c>
      <c r="G23" s="26" t="s">
        <v>145</v>
      </c>
      <c r="H23" s="26" t="s">
        <v>146</v>
      </c>
      <c r="I23" s="40">
        <v>1953</v>
      </c>
      <c r="J23" s="26" t="s">
        <v>147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20">
        <v>50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/>
    </row>
    <row r="24" spans="1:48" s="1" customFormat="1" ht="13.5" customHeight="1">
      <c r="A24" s="14"/>
      <c r="B24" s="2">
        <f t="shared" si="0"/>
        <v>50</v>
      </c>
      <c r="C24" s="21">
        <f t="shared" si="1"/>
        <v>1</v>
      </c>
      <c r="D24" s="21">
        <f t="shared" si="2"/>
        <v>50</v>
      </c>
      <c r="E24" s="21">
        <f t="shared" si="3"/>
        <v>0</v>
      </c>
      <c r="F24" s="24">
        <f t="shared" si="4"/>
        <v>50</v>
      </c>
      <c r="G24" s="37" t="s">
        <v>129</v>
      </c>
      <c r="H24" s="37" t="s">
        <v>130</v>
      </c>
      <c r="I24" s="26">
        <v>1954</v>
      </c>
      <c r="J24" s="37" t="s">
        <v>131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0"/>
      <c r="AB24" s="36"/>
      <c r="AC24" s="20">
        <v>50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/>
    </row>
    <row r="25" spans="1:48" s="1" customFormat="1" ht="13.5" customHeight="1">
      <c r="A25" s="14"/>
      <c r="B25" s="2">
        <f t="shared" si="0"/>
        <v>50</v>
      </c>
      <c r="C25" s="21">
        <f t="shared" si="1"/>
        <v>1</v>
      </c>
      <c r="D25" s="21">
        <f t="shared" si="2"/>
        <v>50</v>
      </c>
      <c r="E25" s="21">
        <f t="shared" si="3"/>
        <v>0</v>
      </c>
      <c r="F25" s="24">
        <f t="shared" si="4"/>
        <v>50</v>
      </c>
      <c r="G25" s="38" t="s">
        <v>132</v>
      </c>
      <c r="H25" s="38" t="s">
        <v>133</v>
      </c>
      <c r="I25" s="39" t="s">
        <v>134</v>
      </c>
      <c r="J25" s="38" t="s">
        <v>70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6"/>
      <c r="AC25" s="3"/>
      <c r="AD25" s="3"/>
      <c r="AE25" s="3"/>
      <c r="AF25" s="20">
        <v>50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/>
    </row>
    <row r="26" spans="1:27" ht="25.5">
      <c r="A26" s="14"/>
      <c r="B26" s="2">
        <f t="shared" si="0"/>
        <v>49</v>
      </c>
      <c r="C26" s="21">
        <f t="shared" si="1"/>
        <v>1</v>
      </c>
      <c r="D26" s="21">
        <f t="shared" si="2"/>
        <v>49</v>
      </c>
      <c r="E26" s="21">
        <f t="shared" si="3"/>
        <v>0</v>
      </c>
      <c r="F26" s="24">
        <f t="shared" si="4"/>
        <v>49</v>
      </c>
      <c r="G26" s="35" t="s">
        <v>125</v>
      </c>
      <c r="H26" s="35" t="s">
        <v>126</v>
      </c>
      <c r="I26" s="35">
        <v>1955</v>
      </c>
      <c r="J26" s="35" t="s">
        <v>47</v>
      </c>
      <c r="AA26" s="20">
        <v>49</v>
      </c>
    </row>
    <row r="27" spans="1:15" ht="14.25">
      <c r="A27" s="14"/>
      <c r="B27" s="2">
        <f t="shared" si="0"/>
        <v>49</v>
      </c>
      <c r="C27" s="21">
        <f t="shared" si="1"/>
        <v>1</v>
      </c>
      <c r="D27" s="21">
        <f t="shared" si="2"/>
        <v>49</v>
      </c>
      <c r="E27" s="21">
        <f t="shared" si="3"/>
        <v>0</v>
      </c>
      <c r="F27" s="24">
        <f t="shared" si="4"/>
        <v>49</v>
      </c>
      <c r="G27" s="30" t="s">
        <v>75</v>
      </c>
      <c r="H27" s="30" t="s">
        <v>76</v>
      </c>
      <c r="I27" s="31">
        <v>18994</v>
      </c>
      <c r="J27" s="32" t="s">
        <v>77</v>
      </c>
      <c r="O27" s="3">
        <v>49</v>
      </c>
    </row>
    <row r="28" spans="1:28" ht="12.75">
      <c r="A28" s="14"/>
      <c r="B28" s="2">
        <f t="shared" si="0"/>
        <v>49</v>
      </c>
      <c r="C28" s="21">
        <f t="shared" si="1"/>
        <v>1</v>
      </c>
      <c r="D28" s="21">
        <f t="shared" si="2"/>
        <v>49</v>
      </c>
      <c r="E28" s="21">
        <f t="shared" si="3"/>
        <v>0</v>
      </c>
      <c r="F28" s="24">
        <f t="shared" si="4"/>
        <v>49</v>
      </c>
      <c r="G28" s="35" t="s">
        <v>127</v>
      </c>
      <c r="H28" s="35" t="s">
        <v>128</v>
      </c>
      <c r="I28" s="35">
        <v>1951</v>
      </c>
      <c r="J28" s="35" t="s">
        <v>46</v>
      </c>
      <c r="AA28" s="20"/>
      <c r="AB28" s="20">
        <v>49</v>
      </c>
    </row>
    <row r="29" spans="1:12" ht="15">
      <c r="A29" s="14"/>
      <c r="B29" s="2">
        <f t="shared" si="0"/>
        <v>49</v>
      </c>
      <c r="C29" s="21">
        <f t="shared" si="1"/>
        <v>1</v>
      </c>
      <c r="D29" s="21">
        <f t="shared" si="2"/>
        <v>49</v>
      </c>
      <c r="E29" s="21">
        <f t="shared" si="3"/>
        <v>0</v>
      </c>
      <c r="F29" s="24">
        <f t="shared" si="4"/>
        <v>49</v>
      </c>
      <c r="G29" s="27" t="s">
        <v>51</v>
      </c>
      <c r="H29" s="26" t="s">
        <v>52</v>
      </c>
      <c r="I29" s="28">
        <v>1953</v>
      </c>
      <c r="J29" s="28" t="s">
        <v>53</v>
      </c>
      <c r="L29" s="20">
        <v>49</v>
      </c>
    </row>
    <row r="30" spans="1:21" ht="13.5" customHeight="1">
      <c r="A30" s="14"/>
      <c r="B30" s="2">
        <f t="shared" si="0"/>
        <v>49</v>
      </c>
      <c r="C30" s="21">
        <f t="shared" si="1"/>
        <v>1</v>
      </c>
      <c r="D30" s="21">
        <f t="shared" si="2"/>
        <v>49</v>
      </c>
      <c r="E30" s="21">
        <f t="shared" si="3"/>
        <v>0</v>
      </c>
      <c r="F30" s="24">
        <f t="shared" si="4"/>
        <v>49</v>
      </c>
      <c r="G30" s="35" t="s">
        <v>118</v>
      </c>
      <c r="H30" s="35" t="s">
        <v>119</v>
      </c>
      <c r="I30" s="35">
        <v>1951</v>
      </c>
      <c r="J30" s="35" t="s">
        <v>120</v>
      </c>
      <c r="U30" s="3">
        <v>49</v>
      </c>
    </row>
    <row r="31" spans="1:32" ht="13.5" customHeight="1">
      <c r="A31" s="14"/>
      <c r="B31" s="2">
        <f t="shared" si="0"/>
        <v>48</v>
      </c>
      <c r="C31" s="21">
        <f t="shared" si="1"/>
        <v>1</v>
      </c>
      <c r="D31" s="21">
        <f t="shared" si="2"/>
        <v>48</v>
      </c>
      <c r="E31" s="21">
        <f t="shared" si="3"/>
        <v>0</v>
      </c>
      <c r="F31" s="24">
        <f t="shared" si="4"/>
        <v>48</v>
      </c>
      <c r="G31" s="30" t="s">
        <v>78</v>
      </c>
      <c r="H31" s="30" t="s">
        <v>79</v>
      </c>
      <c r="I31" s="31">
        <v>19725</v>
      </c>
      <c r="J31" s="32"/>
      <c r="K31" s="20"/>
      <c r="O31" s="3">
        <v>48</v>
      </c>
      <c r="AF31" s="20"/>
    </row>
    <row r="32" spans="1:11" ht="13.5" customHeight="1">
      <c r="A32" s="14"/>
      <c r="B32" s="2">
        <f t="shared" si="0"/>
        <v>48</v>
      </c>
      <c r="C32" s="21">
        <f t="shared" si="1"/>
        <v>1</v>
      </c>
      <c r="D32" s="21">
        <f t="shared" si="2"/>
        <v>48</v>
      </c>
      <c r="E32" s="21">
        <f t="shared" si="3"/>
        <v>0</v>
      </c>
      <c r="F32" s="24">
        <f t="shared" si="4"/>
        <v>48</v>
      </c>
      <c r="G32" s="26" t="s">
        <v>63</v>
      </c>
      <c r="H32" s="26" t="s">
        <v>64</v>
      </c>
      <c r="I32" s="26">
        <v>1953</v>
      </c>
      <c r="J32" s="26"/>
      <c r="K32" s="6">
        <v>48</v>
      </c>
    </row>
    <row r="33" spans="1:37" ht="13.5" customHeight="1">
      <c r="A33" s="14"/>
      <c r="B33" s="2">
        <f t="shared" si="0"/>
        <v>48</v>
      </c>
      <c r="C33" s="21">
        <f t="shared" si="1"/>
        <v>1</v>
      </c>
      <c r="D33" s="21">
        <f t="shared" si="2"/>
        <v>48</v>
      </c>
      <c r="E33" s="21">
        <f t="shared" si="3"/>
        <v>0</v>
      </c>
      <c r="F33" s="24">
        <f t="shared" si="4"/>
        <v>48</v>
      </c>
      <c r="G33" s="26" t="s">
        <v>148</v>
      </c>
      <c r="H33" s="26" t="s">
        <v>149</v>
      </c>
      <c r="I33" s="40">
        <v>1952</v>
      </c>
      <c r="J33" s="26" t="s">
        <v>150</v>
      </c>
      <c r="AK33" s="20">
        <v>48</v>
      </c>
    </row>
    <row r="34" spans="1:19" ht="13.5" customHeight="1">
      <c r="A34" s="14"/>
      <c r="B34" s="2">
        <f t="shared" si="0"/>
        <v>48</v>
      </c>
      <c r="C34" s="21">
        <f t="shared" si="1"/>
        <v>1</v>
      </c>
      <c r="D34" s="21">
        <f t="shared" si="2"/>
        <v>48</v>
      </c>
      <c r="E34" s="21">
        <f t="shared" si="3"/>
        <v>0</v>
      </c>
      <c r="F34" s="24">
        <f t="shared" si="4"/>
        <v>48</v>
      </c>
      <c r="G34" s="26" t="s">
        <v>111</v>
      </c>
      <c r="H34" s="26" t="s">
        <v>56</v>
      </c>
      <c r="I34" s="26">
        <v>1952</v>
      </c>
      <c r="J34" s="26"/>
      <c r="S34" s="3">
        <v>48</v>
      </c>
    </row>
    <row r="35" spans="1:46" ht="13.5" customHeight="1">
      <c r="A35" s="14"/>
      <c r="B35" s="2">
        <f t="shared" si="0"/>
        <v>48</v>
      </c>
      <c r="C35" s="21">
        <f t="shared" si="1"/>
        <v>1</v>
      </c>
      <c r="D35" s="21">
        <f t="shared" si="2"/>
        <v>48</v>
      </c>
      <c r="E35" s="21">
        <f t="shared" si="3"/>
        <v>0</v>
      </c>
      <c r="F35" s="24">
        <f t="shared" si="4"/>
        <v>48</v>
      </c>
      <c r="G35" s="26" t="s">
        <v>58</v>
      </c>
      <c r="H35" s="26" t="s">
        <v>59</v>
      </c>
      <c r="I35" s="26">
        <v>1952</v>
      </c>
      <c r="J35" s="26"/>
      <c r="K35" s="19">
        <v>48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32" ht="13.5" customHeight="1">
      <c r="A36" s="14"/>
      <c r="B36" s="2">
        <f t="shared" si="0"/>
        <v>48</v>
      </c>
      <c r="C36" s="21">
        <f t="shared" si="1"/>
        <v>1</v>
      </c>
      <c r="D36" s="21">
        <f t="shared" si="2"/>
        <v>48</v>
      </c>
      <c r="E36" s="21">
        <f t="shared" si="3"/>
        <v>0</v>
      </c>
      <c r="F36" s="24">
        <f t="shared" si="4"/>
        <v>48</v>
      </c>
      <c r="G36" s="38" t="s">
        <v>135</v>
      </c>
      <c r="H36" s="38" t="s">
        <v>136</v>
      </c>
      <c r="I36" s="39" t="s">
        <v>137</v>
      </c>
      <c r="J36" s="38" t="s">
        <v>138</v>
      </c>
      <c r="AF36" s="20">
        <v>48</v>
      </c>
    </row>
    <row r="37" spans="1:21" ht="12.75">
      <c r="A37" s="14"/>
      <c r="B37" s="2">
        <f t="shared" si="0"/>
        <v>48</v>
      </c>
      <c r="C37" s="21">
        <f t="shared" si="1"/>
        <v>1</v>
      </c>
      <c r="D37" s="21">
        <f t="shared" si="2"/>
        <v>48</v>
      </c>
      <c r="E37" s="21">
        <f t="shared" si="3"/>
        <v>0</v>
      </c>
      <c r="F37" s="24">
        <f t="shared" si="4"/>
        <v>48</v>
      </c>
      <c r="G37" s="35" t="s">
        <v>121</v>
      </c>
      <c r="H37" s="35" t="s">
        <v>122</v>
      </c>
      <c r="I37" s="35">
        <v>1951</v>
      </c>
      <c r="J37" s="35"/>
      <c r="U37" s="3">
        <v>48</v>
      </c>
    </row>
    <row r="38" spans="1:15" ht="14.25">
      <c r="A38" s="14"/>
      <c r="B38" s="2">
        <f t="shared" si="0"/>
        <v>48</v>
      </c>
      <c r="C38" s="21">
        <f t="shared" si="1"/>
        <v>1</v>
      </c>
      <c r="D38" s="21">
        <f t="shared" si="2"/>
        <v>48</v>
      </c>
      <c r="E38" s="21">
        <f t="shared" si="3"/>
        <v>0</v>
      </c>
      <c r="F38" s="24">
        <f t="shared" si="4"/>
        <v>48</v>
      </c>
      <c r="G38" s="30" t="s">
        <v>84</v>
      </c>
      <c r="H38" s="30" t="s">
        <v>89</v>
      </c>
      <c r="I38" s="31">
        <v>20410</v>
      </c>
      <c r="J38" s="32" t="s">
        <v>86</v>
      </c>
      <c r="K38" s="20"/>
      <c r="O38" s="20">
        <v>48</v>
      </c>
    </row>
    <row r="39" spans="1:44" ht="12.75">
      <c r="A39" s="14"/>
      <c r="B39" s="2">
        <f t="shared" si="0"/>
        <v>48</v>
      </c>
      <c r="C39" s="21">
        <f t="shared" si="1"/>
        <v>1</v>
      </c>
      <c r="D39" s="21">
        <f t="shared" si="2"/>
        <v>48</v>
      </c>
      <c r="E39" s="21"/>
      <c r="F39" s="24">
        <f t="shared" si="4"/>
        <v>48</v>
      </c>
      <c r="G39" s="41" t="s">
        <v>154</v>
      </c>
      <c r="H39" s="26" t="s">
        <v>72</v>
      </c>
      <c r="I39" s="42" t="s">
        <v>137</v>
      </c>
      <c r="J39" s="41"/>
      <c r="AA39" s="20"/>
      <c r="AJ39" s="20"/>
      <c r="AR39" s="3">
        <v>48</v>
      </c>
    </row>
    <row r="40" spans="1:46" ht="12.75">
      <c r="A40" s="14"/>
      <c r="B40" s="2">
        <f t="shared" si="0"/>
        <v>47</v>
      </c>
      <c r="C40" s="21">
        <f t="shared" si="1"/>
        <v>1</v>
      </c>
      <c r="D40" s="21">
        <f t="shared" si="2"/>
        <v>47</v>
      </c>
      <c r="E40" s="21">
        <f aca="true" t="shared" si="5" ref="E40:E50">IF(COUNT(K40:AV40)&lt;22,IF(COUNT(K40:AV40)&gt;14,(COUNT(K40:AV40)-15),0)*20,120)</f>
        <v>0</v>
      </c>
      <c r="F40" s="24">
        <f t="shared" si="4"/>
        <v>47</v>
      </c>
      <c r="G40" s="26" t="s">
        <v>65</v>
      </c>
      <c r="H40" s="26" t="s">
        <v>66</v>
      </c>
      <c r="I40" s="26">
        <v>1953</v>
      </c>
      <c r="J40" s="26" t="s">
        <v>67</v>
      </c>
      <c r="K40" s="3">
        <v>47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7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19" ht="13.5" customHeight="1">
      <c r="A41" s="14"/>
      <c r="B41" s="2">
        <f t="shared" si="0"/>
        <v>47</v>
      </c>
      <c r="C41" s="21">
        <f t="shared" si="1"/>
        <v>1</v>
      </c>
      <c r="D41" s="21">
        <f t="shared" si="2"/>
        <v>47</v>
      </c>
      <c r="E41" s="21">
        <f t="shared" si="5"/>
        <v>0</v>
      </c>
      <c r="F41" s="24">
        <f t="shared" si="4"/>
        <v>47</v>
      </c>
      <c r="G41" s="26" t="s">
        <v>112</v>
      </c>
      <c r="H41" s="26" t="s">
        <v>113</v>
      </c>
      <c r="I41" s="26">
        <v>1955</v>
      </c>
      <c r="J41" s="26" t="s">
        <v>114</v>
      </c>
      <c r="S41" s="3">
        <v>47</v>
      </c>
    </row>
    <row r="42" spans="1:37" ht="13.5" customHeight="1">
      <c r="A42" s="14"/>
      <c r="B42" s="2">
        <f t="shared" si="0"/>
        <v>47</v>
      </c>
      <c r="C42" s="21">
        <f t="shared" si="1"/>
        <v>1</v>
      </c>
      <c r="D42" s="21">
        <f t="shared" si="2"/>
        <v>47</v>
      </c>
      <c r="E42" s="21">
        <f t="shared" si="5"/>
        <v>0</v>
      </c>
      <c r="F42" s="24">
        <f t="shared" si="4"/>
        <v>47</v>
      </c>
      <c r="G42" s="26" t="s">
        <v>151</v>
      </c>
      <c r="H42" s="26" t="s">
        <v>152</v>
      </c>
      <c r="I42" s="40">
        <v>1955</v>
      </c>
      <c r="J42" s="26" t="s">
        <v>153</v>
      </c>
      <c r="AK42" s="20">
        <v>47</v>
      </c>
    </row>
    <row r="43" spans="1:21" ht="13.5" customHeight="1">
      <c r="A43" s="14"/>
      <c r="B43" s="2">
        <f t="shared" si="0"/>
        <v>47</v>
      </c>
      <c r="C43" s="21">
        <f t="shared" si="1"/>
        <v>1</v>
      </c>
      <c r="D43" s="21">
        <f t="shared" si="2"/>
        <v>47</v>
      </c>
      <c r="E43" s="21">
        <f t="shared" si="5"/>
        <v>0</v>
      </c>
      <c r="F43" s="24">
        <f t="shared" si="4"/>
        <v>47</v>
      </c>
      <c r="G43" s="35" t="s">
        <v>123</v>
      </c>
      <c r="H43" s="35" t="s">
        <v>124</v>
      </c>
      <c r="I43" s="35">
        <v>1955</v>
      </c>
      <c r="J43" s="35"/>
      <c r="U43" s="3">
        <v>47</v>
      </c>
    </row>
    <row r="44" spans="1:15" ht="13.5" customHeight="1">
      <c r="A44" s="14"/>
      <c r="B44" s="2">
        <f t="shared" si="0"/>
        <v>47</v>
      </c>
      <c r="C44" s="21">
        <f t="shared" si="1"/>
        <v>1</v>
      </c>
      <c r="D44" s="21">
        <f t="shared" si="2"/>
        <v>47</v>
      </c>
      <c r="E44" s="21">
        <f t="shared" si="5"/>
        <v>0</v>
      </c>
      <c r="F44" s="24">
        <f t="shared" si="4"/>
        <v>47</v>
      </c>
      <c r="G44" s="30" t="s">
        <v>90</v>
      </c>
      <c r="H44" s="30" t="s">
        <v>91</v>
      </c>
      <c r="I44" s="31">
        <v>18994</v>
      </c>
      <c r="J44" s="32"/>
      <c r="K44" s="19"/>
      <c r="O44" s="20">
        <v>47</v>
      </c>
    </row>
    <row r="45" spans="1:32" ht="13.5" customHeight="1">
      <c r="A45" s="14"/>
      <c r="B45" s="2">
        <f t="shared" si="0"/>
        <v>47</v>
      </c>
      <c r="C45" s="21">
        <f t="shared" si="1"/>
        <v>1</v>
      </c>
      <c r="D45" s="21">
        <f t="shared" si="2"/>
        <v>47</v>
      </c>
      <c r="E45" s="21">
        <f t="shared" si="5"/>
        <v>0</v>
      </c>
      <c r="F45" s="24">
        <f t="shared" si="4"/>
        <v>47</v>
      </c>
      <c r="G45" s="38" t="s">
        <v>139</v>
      </c>
      <c r="H45" s="38" t="s">
        <v>140</v>
      </c>
      <c r="I45" s="39" t="s">
        <v>134</v>
      </c>
      <c r="J45" s="38" t="s">
        <v>141</v>
      </c>
      <c r="AA45" s="20"/>
      <c r="AF45" s="20">
        <v>47</v>
      </c>
    </row>
    <row r="46" spans="1:19" ht="12.75">
      <c r="A46" s="14"/>
      <c r="B46" s="2">
        <f t="shared" si="0"/>
        <v>46</v>
      </c>
      <c r="C46" s="21">
        <f t="shared" si="1"/>
        <v>1</v>
      </c>
      <c r="D46" s="21">
        <f t="shared" si="2"/>
        <v>46</v>
      </c>
      <c r="E46" s="21">
        <f t="shared" si="5"/>
        <v>0</v>
      </c>
      <c r="F46" s="24">
        <f t="shared" si="4"/>
        <v>46</v>
      </c>
      <c r="G46" s="26" t="s">
        <v>115</v>
      </c>
      <c r="H46" s="26" t="s">
        <v>116</v>
      </c>
      <c r="I46" s="26">
        <v>1952</v>
      </c>
      <c r="J46" s="26" t="s">
        <v>117</v>
      </c>
      <c r="P46" s="20"/>
      <c r="S46" s="3">
        <v>46</v>
      </c>
    </row>
    <row r="47" spans="1:15" ht="14.25">
      <c r="A47" s="14"/>
      <c r="B47" s="2">
        <f t="shared" si="0"/>
        <v>46</v>
      </c>
      <c r="C47" s="21">
        <f t="shared" si="1"/>
        <v>1</v>
      </c>
      <c r="D47" s="21">
        <f t="shared" si="2"/>
        <v>46</v>
      </c>
      <c r="E47" s="21">
        <f t="shared" si="5"/>
        <v>0</v>
      </c>
      <c r="F47" s="24">
        <f t="shared" si="4"/>
        <v>46</v>
      </c>
      <c r="G47" s="30" t="s">
        <v>82</v>
      </c>
      <c r="H47" s="30" t="s">
        <v>83</v>
      </c>
      <c r="I47" s="31">
        <v>19725</v>
      </c>
      <c r="J47" s="32"/>
      <c r="K47" s="20"/>
      <c r="O47" s="3">
        <v>46</v>
      </c>
    </row>
    <row r="48" spans="1:15" ht="14.25">
      <c r="A48" s="14"/>
      <c r="B48" s="2">
        <f t="shared" si="0"/>
        <v>43</v>
      </c>
      <c r="C48" s="21">
        <f t="shared" si="1"/>
        <v>1</v>
      </c>
      <c r="D48" s="21">
        <f t="shared" si="2"/>
        <v>43</v>
      </c>
      <c r="E48" s="21">
        <f t="shared" si="5"/>
        <v>0</v>
      </c>
      <c r="F48" s="24">
        <f t="shared" si="4"/>
        <v>43</v>
      </c>
      <c r="G48" s="30" t="s">
        <v>94</v>
      </c>
      <c r="H48" s="30" t="s">
        <v>95</v>
      </c>
      <c r="I48" s="31">
        <v>19360</v>
      </c>
      <c r="J48" s="32" t="s">
        <v>86</v>
      </c>
      <c r="O48" s="20">
        <v>43</v>
      </c>
    </row>
    <row r="49" spans="2:45" ht="12.75">
      <c r="B49" s="2">
        <f t="shared" si="0"/>
        <v>49</v>
      </c>
      <c r="C49" s="21">
        <f t="shared" si="1"/>
        <v>1</v>
      </c>
      <c r="D49" s="21">
        <f t="shared" si="2"/>
        <v>49</v>
      </c>
      <c r="E49" s="21">
        <f t="shared" si="5"/>
        <v>0</v>
      </c>
      <c r="F49" s="24">
        <f t="shared" si="4"/>
        <v>49</v>
      </c>
      <c r="G49" s="43" t="s">
        <v>156</v>
      </c>
      <c r="H49" s="6" t="s">
        <v>157</v>
      </c>
      <c r="I49" s="43">
        <v>1954</v>
      </c>
      <c r="J49" s="43" t="s">
        <v>155</v>
      </c>
      <c r="AK49" s="20"/>
      <c r="AS49" s="3">
        <v>49</v>
      </c>
    </row>
    <row r="50" spans="2:46" ht="12.75">
      <c r="B50" s="2">
        <f t="shared" si="0"/>
        <v>50</v>
      </c>
      <c r="C50" s="21">
        <f t="shared" si="1"/>
        <v>1</v>
      </c>
      <c r="D50" s="21">
        <f t="shared" si="2"/>
        <v>50</v>
      </c>
      <c r="E50" s="21">
        <f t="shared" si="5"/>
        <v>0</v>
      </c>
      <c r="F50" s="24">
        <f t="shared" si="4"/>
        <v>50</v>
      </c>
      <c r="G50" s="37" t="s">
        <v>158</v>
      </c>
      <c r="H50" s="26" t="s">
        <v>159</v>
      </c>
      <c r="I50" s="26">
        <v>1951</v>
      </c>
      <c r="J50" s="37" t="s">
        <v>53</v>
      </c>
      <c r="AK50" s="20"/>
      <c r="AT50" s="20">
        <v>50</v>
      </c>
    </row>
  </sheetData>
  <sheetProtection/>
  <autoFilter ref="A2:AT2"/>
  <mergeCells count="1">
    <mergeCell ref="A1:J1"/>
  </mergeCells>
  <hyperlinks>
    <hyperlink ref="G29" r:id="rId1" display="http://my2.raceresult.com/details/results.php?sl=6.32546.de.0.Ergebnislisten%7CZieleinlaufliste&amp;pp=669"/>
    <hyperlink ref="G21" r:id="rId2" display="http://my3.raceresult.com/details/results.php?sl=6.34271.de.4.Ergebnislisten%7CZieleinlaufliste&amp;pp=398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4"/>
  <headerFooter alignWithMargins="0">
    <oddHeader>&amp;L&amp;"Arial,Fett"Rur-Eifel-Volkslauf Cup 2010; Wertung: 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2015-11-23T09:25:23Z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