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W65 (2015)" sheetId="1" r:id="rId1"/>
  </sheets>
  <definedNames>
    <definedName name="_xlnm._FilterDatabase" localSheetId="0" hidden="1">'W65 (2015)'!$A$2:$AT$2</definedName>
    <definedName name="_xlnm.Print_Titles" localSheetId="0">'W65 (2015)'!$2:$2</definedName>
  </definedNames>
  <calcPr fullCalcOnLoad="1"/>
</workbook>
</file>

<file path=xl/sharedStrings.xml><?xml version="1.0" encoding="utf-8"?>
<sst xmlns="http://schemas.openxmlformats.org/spreadsheetml/2006/main" count="73" uniqueCount="73">
  <si>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</si>
  <si>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</si>
  <si>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</si>
  <si>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</si>
  <si>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</si>
  <si>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</si>
  <si>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 15 BESTE</t>
  </si>
  <si>
    <t xml:space="preserve"> Anz. LÄUFE</t>
  </si>
  <si>
    <t xml:space="preserve">  Summe </t>
  </si>
  <si>
    <t>Platz</t>
  </si>
  <si>
    <t>Hansa Simmerath</t>
  </si>
  <si>
    <t>Aachener Engel</t>
  </si>
  <si>
    <t>SC Komet Steckenborn</t>
  </si>
  <si>
    <t>TV Konzen</t>
  </si>
  <si>
    <t>TV Roetgen</t>
  </si>
  <si>
    <t>LSG Eschweiler</t>
  </si>
  <si>
    <t>Gangelt</t>
  </si>
  <si>
    <t>Titz</t>
  </si>
  <si>
    <t>Parelloop</t>
  </si>
  <si>
    <t>LAC Eupen</t>
  </si>
  <si>
    <t>LT Alsdorf-Ost</t>
  </si>
  <si>
    <t>STB Landgraaf</t>
  </si>
  <si>
    <t>Breinig</t>
  </si>
  <si>
    <t>TV Derichsweiler</t>
  </si>
  <si>
    <t>Bergw. Rohren</t>
  </si>
  <si>
    <t>Eicherscheid</t>
  </si>
  <si>
    <t>TV Obermaubach</t>
  </si>
  <si>
    <t>Birkesdorf</t>
  </si>
  <si>
    <t>Bütgenbach</t>
  </si>
  <si>
    <t>Dürwiß</t>
  </si>
  <si>
    <t>Unterbruch</t>
  </si>
  <si>
    <t>Hambach</t>
  </si>
  <si>
    <t>Huchem-Stammeln</t>
  </si>
  <si>
    <t>MC Eschweiler</t>
  </si>
  <si>
    <t>Dürener TV</t>
  </si>
  <si>
    <t>Arnoldsweiler</t>
  </si>
  <si>
    <t>Jülicher TV</t>
  </si>
  <si>
    <t>Steckenborn</t>
  </si>
  <si>
    <t>Herzogenrath</t>
  </si>
  <si>
    <t>Linnich</t>
  </si>
  <si>
    <t>STAP Brunssum</t>
  </si>
  <si>
    <t>Gemünd</t>
  </si>
  <si>
    <t>SV Roland Rollesbroich</t>
  </si>
  <si>
    <t>Inde Hahn</t>
  </si>
  <si>
    <t>Vossenack</t>
  </si>
  <si>
    <t>DJK Gillrath</t>
  </si>
  <si>
    <t>SV Germania Dürwiß</t>
  </si>
  <si>
    <t>TSV Alemannia Aachen</t>
  </si>
  <si>
    <t xml:space="preserve"> Gisela</t>
  </si>
  <si>
    <t>Frauen: 65 bis 69 Jahre alt  (Jg. 1950 bis 1946)</t>
  </si>
  <si>
    <t>Noethlings</t>
  </si>
  <si>
    <t>Ilse</t>
  </si>
  <si>
    <t>SC Myhl</t>
  </si>
  <si>
    <t>Bertram</t>
  </si>
  <si>
    <t>Maria</t>
  </si>
  <si>
    <t>Schulz</t>
  </si>
  <si>
    <t>DJK Jung Siegfried Herzogenrath</t>
  </si>
  <si>
    <t>Rossenbach</t>
  </si>
  <si>
    <t>Wilczek</t>
  </si>
  <si>
    <t xml:space="preserve"> Eva</t>
  </si>
  <si>
    <t>BSG Hilden</t>
  </si>
  <si>
    <t>Houben</t>
  </si>
  <si>
    <t>Wendy</t>
  </si>
  <si>
    <t>15-09-1949</t>
  </si>
  <si>
    <t>Maastricht</t>
  </si>
  <si>
    <t>Monika</t>
  </si>
  <si>
    <t>NICKELS</t>
  </si>
  <si>
    <t>Danielle</t>
  </si>
  <si>
    <t>1948</t>
  </si>
  <si>
    <t>CHALLENGE L AVE</t>
  </si>
  <si>
    <t>Pfeiffer</t>
  </si>
  <si>
    <t xml:space="preserve"> Karin</t>
  </si>
  <si>
    <t>kein Verein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</si>
</sst>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48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0"/>
      <name val="Arial Black"/>
      <family val="2"/>
    </font>
    <font>
      <u val="single"/>
      <sz val="10"/>
      <name val="Arial"/>
      <family val="2"/>
    </font>
    <font>
      <sz val="8"/>
      <color indexed="8"/>
      <name val="Arial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u val="single"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29" fillId="0" borderId="0">
      <alignment/>
      <protection/>
    </xf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38">
    <xf numFmtId="0" fontId="0" fillId="0" borderId="0" xfId="0" applyAlignment="1">
      <alignment/>
    </xf>
    <xf numFmtId="0" fontId="0" fillId="0" borderId="10" xfId="0" applyFont="1" applyFill="1" applyBorder="1" applyAlignment="1">
      <alignment textRotation="90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textRotation="180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 textRotation="180"/>
    </xf>
    <xf numFmtId="164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NumberFormat="1" applyFont="1" applyFill="1" applyBorder="1" applyAlignment="1">
      <alignment horizontal="center" vertical="center" textRotation="180"/>
    </xf>
    <xf numFmtId="0" fontId="5" fillId="0" borderId="10" xfId="0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textRotation="180"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47" fillId="34" borderId="10" xfId="48" applyFont="1" applyFill="1" applyBorder="1" applyAlignment="1" applyProtection="1">
      <alignment wrapText="1"/>
      <protection/>
    </xf>
    <xf numFmtId="0" fontId="0" fillId="34" borderId="10" xfId="0" applyFill="1" applyBorder="1" applyAlignment="1">
      <alignment wrapText="1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>
      <alignment horizontal="left" wrapText="1"/>
    </xf>
    <xf numFmtId="0" fontId="8" fillId="0" borderId="10" xfId="0" applyFont="1" applyFill="1" applyBorder="1" applyAlignment="1">
      <alignment/>
    </xf>
    <xf numFmtId="0" fontId="9" fillId="0" borderId="10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 wrapText="1"/>
    </xf>
    <xf numFmtId="0" fontId="2" fillId="0" borderId="10" xfId="0" applyFont="1" applyBorder="1" applyAlignment="1" applyProtection="1">
      <alignment/>
      <protection locked="0"/>
    </xf>
    <xf numFmtId="0" fontId="7" fillId="0" borderId="13" xfId="0" applyFont="1" applyFill="1" applyBorder="1" applyAlignment="1">
      <alignment/>
    </xf>
    <xf numFmtId="0" fontId="7" fillId="0" borderId="12" xfId="0" applyFont="1" applyFill="1" applyBorder="1" applyAlignment="1">
      <alignment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www.facebook.com/sharer/sharer.php?u=http%3A%2F%2Fmy.raceresult.com%2Fdetails%2Fresults.php%3Flang%3Dde%26page%3D6%26eventid%3D13721%26contest%3D9%26name%3DErgebnislisten%257CERGEBNISLISTE%26format%3Dview" TargetMode="External" /><Relationship Id="rId3" Type="http://schemas.openxmlformats.org/officeDocument/2006/relationships/hyperlink" Target="https://www.facebook.com/sharer/sharer.php?u=http%3A%2F%2Fmy.raceresult.com%2Fdetails%2Fresults.php%3Flang%3Dde%26page%3D6%26eventid%3D13721%26contest%3D9%26name%3DErgebnislisten%257CERGEBNISLISTE%26format%3Dview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s://www.facebook.com/sharer/sharer.php?u=http%3A%2F%2Fmy.raceresult.com%2Fdetails%2Fresults.php%3Flang%3Dde%26page%3D6%26eventid%3D13721%26contest%3D9%26name%3DErgebnislisten%257CERGEBNISLISTE%26format%3Dview" TargetMode="External" /><Relationship Id="rId6" Type="http://schemas.openxmlformats.org/officeDocument/2006/relationships/hyperlink" Target="https://www.facebook.com/sharer/sharer.php?u=http%3A%2F%2Fmy.raceresult.com%2Fdetails%2Fresults.php%3Flang%3Dde%26page%3D6%26eventid%3D13721%26contest%3D9%26name%3DErgebnislisten%257CERGEBNISLISTE%26format%3Dview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11</xdr:row>
      <xdr:rowOff>0</xdr:rowOff>
    </xdr:from>
    <xdr:to>
      <xdr:col>6</xdr:col>
      <xdr:colOff>800100</xdr:colOff>
      <xdr:row>12</xdr:row>
      <xdr:rowOff>9525</xdr:rowOff>
    </xdr:to>
    <xdr:pic>
      <xdr:nvPicPr>
        <xdr:cNvPr id="1" name="Picture 48" descr="Facebook Shar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2952750"/>
          <a:ext cx="11144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152400</xdr:colOff>
      <xdr:row>12</xdr:row>
      <xdr:rowOff>104775</xdr:rowOff>
    </xdr:to>
    <xdr:pic>
      <xdr:nvPicPr>
        <xdr:cNvPr id="2" name="Picture 49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31146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152400</xdr:colOff>
      <xdr:row>12</xdr:row>
      <xdr:rowOff>104775</xdr:rowOff>
    </xdr:to>
    <xdr:pic>
      <xdr:nvPicPr>
        <xdr:cNvPr id="3" name="Picture 50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31146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152400</xdr:colOff>
      <xdr:row>12</xdr:row>
      <xdr:rowOff>104775</xdr:rowOff>
    </xdr:to>
    <xdr:pic>
      <xdr:nvPicPr>
        <xdr:cNvPr id="4" name="Picture 51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31146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152400</xdr:colOff>
      <xdr:row>12</xdr:row>
      <xdr:rowOff>104775</xdr:rowOff>
    </xdr:to>
    <xdr:pic>
      <xdr:nvPicPr>
        <xdr:cNvPr id="5" name="Picture 52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31146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152400</xdr:colOff>
      <xdr:row>12</xdr:row>
      <xdr:rowOff>104775</xdr:rowOff>
    </xdr:to>
    <xdr:pic>
      <xdr:nvPicPr>
        <xdr:cNvPr id="6" name="Picture 53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31146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152400</xdr:colOff>
      <xdr:row>12</xdr:row>
      <xdr:rowOff>104775</xdr:rowOff>
    </xdr:to>
    <xdr:pic>
      <xdr:nvPicPr>
        <xdr:cNvPr id="7" name="Picture 54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31146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152400</xdr:colOff>
      <xdr:row>12</xdr:row>
      <xdr:rowOff>104775</xdr:rowOff>
    </xdr:to>
    <xdr:pic>
      <xdr:nvPicPr>
        <xdr:cNvPr id="8" name="Picture 55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31146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152400</xdr:colOff>
      <xdr:row>12</xdr:row>
      <xdr:rowOff>104775</xdr:rowOff>
    </xdr:to>
    <xdr:pic>
      <xdr:nvPicPr>
        <xdr:cNvPr id="9" name="Picture 56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31146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152400</xdr:colOff>
      <xdr:row>12</xdr:row>
      <xdr:rowOff>104775</xdr:rowOff>
    </xdr:to>
    <xdr:pic>
      <xdr:nvPicPr>
        <xdr:cNvPr id="10" name="Picture 57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31146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152400</xdr:colOff>
      <xdr:row>12</xdr:row>
      <xdr:rowOff>104775</xdr:rowOff>
    </xdr:to>
    <xdr:pic>
      <xdr:nvPicPr>
        <xdr:cNvPr id="11" name="Picture 58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31146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152400</xdr:colOff>
      <xdr:row>12</xdr:row>
      <xdr:rowOff>104775</xdr:rowOff>
    </xdr:to>
    <xdr:pic>
      <xdr:nvPicPr>
        <xdr:cNvPr id="12" name="Picture 59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31146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152400</xdr:colOff>
      <xdr:row>12</xdr:row>
      <xdr:rowOff>104775</xdr:rowOff>
    </xdr:to>
    <xdr:pic>
      <xdr:nvPicPr>
        <xdr:cNvPr id="13" name="Picture 60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31146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352425</xdr:colOff>
      <xdr:row>12</xdr:row>
      <xdr:rowOff>9525</xdr:rowOff>
    </xdr:to>
    <xdr:pic>
      <xdr:nvPicPr>
        <xdr:cNvPr id="14" name="Picture 1" descr="Facebook Share">
          <a:hlinkClick r:id="rId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2952750"/>
          <a:ext cx="6667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152400</xdr:colOff>
      <xdr:row>12</xdr:row>
      <xdr:rowOff>104775</xdr:rowOff>
    </xdr:to>
    <xdr:pic>
      <xdr:nvPicPr>
        <xdr:cNvPr id="15" name="Picture 2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31146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152400</xdr:colOff>
      <xdr:row>12</xdr:row>
      <xdr:rowOff>104775</xdr:rowOff>
    </xdr:to>
    <xdr:pic>
      <xdr:nvPicPr>
        <xdr:cNvPr id="16" name="Picture 3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31146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152400</xdr:colOff>
      <xdr:row>12</xdr:row>
      <xdr:rowOff>104775</xdr:rowOff>
    </xdr:to>
    <xdr:pic>
      <xdr:nvPicPr>
        <xdr:cNvPr id="17" name="Picture 4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31146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152400</xdr:colOff>
      <xdr:row>12</xdr:row>
      <xdr:rowOff>104775</xdr:rowOff>
    </xdr:to>
    <xdr:pic>
      <xdr:nvPicPr>
        <xdr:cNvPr id="18" name="Picture 5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31146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152400</xdr:colOff>
      <xdr:row>12</xdr:row>
      <xdr:rowOff>104775</xdr:rowOff>
    </xdr:to>
    <xdr:pic>
      <xdr:nvPicPr>
        <xdr:cNvPr id="19" name="Picture 6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31146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152400</xdr:colOff>
      <xdr:row>12</xdr:row>
      <xdr:rowOff>104775</xdr:rowOff>
    </xdr:to>
    <xdr:pic>
      <xdr:nvPicPr>
        <xdr:cNvPr id="20" name="Picture 7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31146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152400</xdr:colOff>
      <xdr:row>12</xdr:row>
      <xdr:rowOff>104775</xdr:rowOff>
    </xdr:to>
    <xdr:pic>
      <xdr:nvPicPr>
        <xdr:cNvPr id="21" name="Picture 8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31146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152400</xdr:colOff>
      <xdr:row>12</xdr:row>
      <xdr:rowOff>104775</xdr:rowOff>
    </xdr:to>
    <xdr:pic>
      <xdr:nvPicPr>
        <xdr:cNvPr id="22" name="Picture 9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31146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152400</xdr:colOff>
      <xdr:row>12</xdr:row>
      <xdr:rowOff>104775</xdr:rowOff>
    </xdr:to>
    <xdr:pic>
      <xdr:nvPicPr>
        <xdr:cNvPr id="23" name="Picture 10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31146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152400</xdr:colOff>
      <xdr:row>12</xdr:row>
      <xdr:rowOff>104775</xdr:rowOff>
    </xdr:to>
    <xdr:pic>
      <xdr:nvPicPr>
        <xdr:cNvPr id="24" name="Picture 11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31146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152400</xdr:colOff>
      <xdr:row>12</xdr:row>
      <xdr:rowOff>104775</xdr:rowOff>
    </xdr:to>
    <xdr:pic>
      <xdr:nvPicPr>
        <xdr:cNvPr id="25" name="Picture 12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31146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y2.raceresult.com/details/results.php?sl=6.32546.de.0.Ergebnislisten%7CZieleinlaufliste&amp;pp=591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V13"/>
  <sheetViews>
    <sheetView showGridLines="0" tabSelected="1" zoomScalePageLayoutView="0" workbookViewId="0" topLeftCell="A1">
      <pane xSplit="10" ySplit="2" topLeftCell="K3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AT4" sqref="AT4"/>
    </sheetView>
  </sheetViews>
  <sheetFormatPr defaultColWidth="11.421875" defaultRowHeight="12.75"/>
  <cols>
    <col min="1" max="1" width="4.28125" style="15" customWidth="1"/>
    <col min="2" max="2" width="4.7109375" style="3" customWidth="1"/>
    <col min="3" max="3" width="3.421875" style="3" customWidth="1"/>
    <col min="4" max="5" width="4.7109375" style="3" customWidth="1"/>
    <col min="6" max="6" width="4.7109375" style="14" customWidth="1"/>
    <col min="7" max="8" width="12.140625" style="3" customWidth="1"/>
    <col min="9" max="9" width="5.8515625" style="24" customWidth="1"/>
    <col min="10" max="10" width="20.7109375" style="3" customWidth="1"/>
    <col min="11" max="35" width="2.7109375" style="3" customWidth="1"/>
    <col min="36" max="47" width="3.00390625" style="3" bestFit="1" customWidth="1"/>
    <col min="48" max="48" width="3.7109375" style="3" customWidth="1"/>
    <col min="49" max="16384" width="11.421875" style="3" customWidth="1"/>
  </cols>
  <sheetData>
    <row r="1" spans="1:47" s="22" customFormat="1" ht="15">
      <c r="A1" s="36" t="s">
        <v>49</v>
      </c>
      <c r="B1" s="37"/>
      <c r="C1" s="37"/>
      <c r="D1" s="37"/>
      <c r="E1" s="37"/>
      <c r="F1" s="37"/>
      <c r="G1" s="37"/>
      <c r="H1" s="37"/>
      <c r="I1" s="37"/>
      <c r="J1" s="37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</row>
    <row r="2" spans="1:47" s="1" customFormat="1" ht="96" customHeight="1">
      <c r="A2" s="6" t="s">
        <v>9</v>
      </c>
      <c r="B2" s="7" t="s">
        <v>8</v>
      </c>
      <c r="C2" s="8" t="s">
        <v>7</v>
      </c>
      <c r="D2" s="8" t="s">
        <v>6</v>
      </c>
      <c r="E2" s="8" t="s">
        <v>5</v>
      </c>
      <c r="F2" s="9" t="s">
        <v>4</v>
      </c>
      <c r="G2" s="10" t="s">
        <v>3</v>
      </c>
      <c r="H2" s="10" t="s">
        <v>2</v>
      </c>
      <c r="I2" s="11" t="s">
        <v>1</v>
      </c>
      <c r="J2" s="10" t="s">
        <v>0</v>
      </c>
      <c r="K2" s="12" t="s">
        <v>16</v>
      </c>
      <c r="L2" s="12" t="s">
        <v>15</v>
      </c>
      <c r="M2" s="12" t="s">
        <v>17</v>
      </c>
      <c r="N2" s="12" t="s">
        <v>18</v>
      </c>
      <c r="O2" s="12" t="s">
        <v>19</v>
      </c>
      <c r="P2" s="12" t="s">
        <v>20</v>
      </c>
      <c r="Q2" s="12" t="s">
        <v>10</v>
      </c>
      <c r="R2" s="4" t="s">
        <v>12</v>
      </c>
      <c r="S2" s="12" t="s">
        <v>11</v>
      </c>
      <c r="T2" s="12" t="s">
        <v>22</v>
      </c>
      <c r="U2" s="12" t="s">
        <v>41</v>
      </c>
      <c r="V2" s="12" t="s">
        <v>21</v>
      </c>
      <c r="W2" s="12" t="s">
        <v>13</v>
      </c>
      <c r="X2" s="12" t="s">
        <v>24</v>
      </c>
      <c r="Y2" s="12" t="s">
        <v>23</v>
      </c>
      <c r="Z2" s="12" t="s">
        <v>42</v>
      </c>
      <c r="AA2" s="12" t="s">
        <v>43</v>
      </c>
      <c r="AB2" s="12" t="s">
        <v>14</v>
      </c>
      <c r="AC2" s="12" t="s">
        <v>25</v>
      </c>
      <c r="AD2" s="12" t="s">
        <v>26</v>
      </c>
      <c r="AE2" s="12" t="s">
        <v>27</v>
      </c>
      <c r="AF2" s="12" t="s">
        <v>28</v>
      </c>
      <c r="AG2" s="12" t="s">
        <v>29</v>
      </c>
      <c r="AH2" s="12" t="s">
        <v>30</v>
      </c>
      <c r="AI2" s="12" t="s">
        <v>44</v>
      </c>
      <c r="AJ2" s="12" t="s">
        <v>31</v>
      </c>
      <c r="AK2" s="12" t="s">
        <v>32</v>
      </c>
      <c r="AL2" s="12" t="s">
        <v>33</v>
      </c>
      <c r="AM2" s="12" t="s">
        <v>34</v>
      </c>
      <c r="AN2" s="12" t="s">
        <v>35</v>
      </c>
      <c r="AO2" s="12" t="s">
        <v>40</v>
      </c>
      <c r="AP2" s="12" t="s">
        <v>36</v>
      </c>
      <c r="AQ2" s="12" t="s">
        <v>45</v>
      </c>
      <c r="AR2" s="12" t="s">
        <v>37</v>
      </c>
      <c r="AS2" s="12" t="s">
        <v>38</v>
      </c>
      <c r="AT2" s="12" t="s">
        <v>39</v>
      </c>
      <c r="AU2" s="12"/>
    </row>
    <row r="3" spans="1:48" s="1" customFormat="1" ht="13.5" customHeight="1">
      <c r="A3" s="13">
        <v>1</v>
      </c>
      <c r="B3" s="2">
        <f aca="true" t="shared" si="0" ref="B3:B13">SUM(K3:AV3)</f>
        <v>997</v>
      </c>
      <c r="C3" s="20">
        <f aca="true" t="shared" si="1" ref="C3:C13">COUNT(K3:AV3)</f>
        <v>20</v>
      </c>
      <c r="D3" s="20">
        <f aca="true" t="shared" si="2" ref="D3:D13">IF(COUNT(K3:AV3)&gt;0,LARGE(K3:AV3,1),0)+IF(COUNT(K3:AV3)&gt;1,LARGE(K3:AV3,2),0)+IF(COUNT(K3:AV3)&gt;2,LARGE(K3:AV3,3),0)+IF(COUNT(K3:AV3)&gt;3,LARGE(K3:AV3,4),0)+IF(COUNT(K3:AV3)&gt;4,LARGE(K3:AV3,5),0)+IF(COUNT(K3:AV3)&gt;5,LARGE(K3:AV3,6),0)+IF(COUNT(K3:AV3)&gt;6,LARGE(K3:AV3,7),0)+IF(COUNT(K3:AV3)&gt;7,LARGE(K3:AV3,8),0)+IF(COUNT(K3:AV3)&gt;8,LARGE(K3:AV3,9),0)+IF(COUNT(K3:AV3)&gt;9,LARGE(K3:AV3,10),0)+IF(COUNT(K3:AV3)&gt;10,LARGE(K3:AV3,11),0)+IF(COUNT(K3:AV3)&gt;11,LARGE(K3:AV3,12),0)+IF(COUNT(K3:AV3)&gt;12,LARGE(K3:AV3,13),0)+IF(COUNT(K3:AV3)&gt;13,LARGE(K3:AV3,14),0)+IF(COUNT(K3:AV3)&gt;14,LARGE(K3:AV3,15),0)</f>
        <v>750</v>
      </c>
      <c r="E3" s="20">
        <f aca="true" t="shared" si="3" ref="E3:E13">IF(COUNT(K3:AV3)&lt;22,IF(COUNT(K3:AV3)&gt;14,(COUNT(K3:AV3)-15),0)*20,120)</f>
        <v>100</v>
      </c>
      <c r="F3" s="23">
        <f aca="true" t="shared" si="4" ref="F3:F13">D3+E3</f>
        <v>850</v>
      </c>
      <c r="G3" s="16" t="s">
        <v>53</v>
      </c>
      <c r="H3" s="16" t="s">
        <v>54</v>
      </c>
      <c r="I3" s="25">
        <v>1946</v>
      </c>
      <c r="J3" s="25" t="s">
        <v>46</v>
      </c>
      <c r="K3" s="18">
        <v>50</v>
      </c>
      <c r="L3" s="19"/>
      <c r="M3" s="19">
        <v>50</v>
      </c>
      <c r="N3" s="3"/>
      <c r="O3" s="19">
        <v>50</v>
      </c>
      <c r="P3" s="19">
        <v>49</v>
      </c>
      <c r="Q3" s="3"/>
      <c r="R3" s="19">
        <v>50</v>
      </c>
      <c r="S3" s="3">
        <v>50</v>
      </c>
      <c r="T3" s="3">
        <v>50</v>
      </c>
      <c r="U3" s="3"/>
      <c r="V3" s="19">
        <v>50</v>
      </c>
      <c r="W3" s="19">
        <v>50</v>
      </c>
      <c r="X3" s="3"/>
      <c r="Y3" s="3"/>
      <c r="Z3" s="3"/>
      <c r="AA3" s="3"/>
      <c r="AB3" s="31">
        <v>50</v>
      </c>
      <c r="AC3" s="31">
        <v>50</v>
      </c>
      <c r="AD3" s="19">
        <v>50</v>
      </c>
      <c r="AE3" s="3">
        <v>50</v>
      </c>
      <c r="AF3" s="3"/>
      <c r="AG3" s="3">
        <v>49</v>
      </c>
      <c r="AH3" s="3"/>
      <c r="AI3" s="3"/>
      <c r="AJ3" s="3"/>
      <c r="AK3" s="3"/>
      <c r="AL3" s="3">
        <v>49</v>
      </c>
      <c r="AM3" s="3">
        <v>50</v>
      </c>
      <c r="AN3" s="3">
        <v>50</v>
      </c>
      <c r="AO3" s="3"/>
      <c r="AP3" s="3"/>
      <c r="AQ3" s="3"/>
      <c r="AR3" s="3">
        <v>50</v>
      </c>
      <c r="AS3" s="19">
        <v>50</v>
      </c>
      <c r="AT3" s="19">
        <v>50</v>
      </c>
      <c r="AU3" s="5"/>
      <c r="AV3" s="2"/>
    </row>
    <row r="4" spans="1:48" s="1" customFormat="1" ht="13.5" customHeight="1">
      <c r="A4" s="13">
        <v>2</v>
      </c>
      <c r="B4" s="2">
        <f t="shared" si="0"/>
        <v>599</v>
      </c>
      <c r="C4" s="20">
        <f t="shared" si="1"/>
        <v>12</v>
      </c>
      <c r="D4" s="20">
        <f t="shared" si="2"/>
        <v>599</v>
      </c>
      <c r="E4" s="20">
        <f t="shared" si="3"/>
        <v>0</v>
      </c>
      <c r="F4" s="23">
        <f t="shared" si="4"/>
        <v>599</v>
      </c>
      <c r="G4" s="35" t="s">
        <v>58</v>
      </c>
      <c r="H4" s="16" t="s">
        <v>59</v>
      </c>
      <c r="I4" s="28">
        <v>1946</v>
      </c>
      <c r="J4" s="28" t="s">
        <v>60</v>
      </c>
      <c r="K4" s="3"/>
      <c r="L4" s="3"/>
      <c r="M4" s="3">
        <v>50</v>
      </c>
      <c r="N4" s="3"/>
      <c r="O4" s="3">
        <v>50</v>
      </c>
      <c r="P4" s="3"/>
      <c r="Q4" s="3"/>
      <c r="R4" s="3"/>
      <c r="S4" s="3"/>
      <c r="T4" s="3"/>
      <c r="U4" s="3"/>
      <c r="V4" s="3"/>
      <c r="W4" s="3">
        <v>50</v>
      </c>
      <c r="X4" s="3"/>
      <c r="Y4" s="3"/>
      <c r="Z4" s="3"/>
      <c r="AA4" s="3"/>
      <c r="AB4" s="3">
        <v>50</v>
      </c>
      <c r="AC4" s="3">
        <v>50</v>
      </c>
      <c r="AD4" s="3"/>
      <c r="AE4" s="3"/>
      <c r="AF4" s="3"/>
      <c r="AG4" s="3"/>
      <c r="AH4" s="3">
        <v>50</v>
      </c>
      <c r="AI4" s="3">
        <v>50</v>
      </c>
      <c r="AJ4" s="3">
        <v>50</v>
      </c>
      <c r="AK4" s="3">
        <v>49</v>
      </c>
      <c r="AL4" s="3">
        <v>50</v>
      </c>
      <c r="AM4" s="3"/>
      <c r="AN4" s="3"/>
      <c r="AO4" s="3"/>
      <c r="AP4" s="3"/>
      <c r="AQ4" s="3">
        <v>50</v>
      </c>
      <c r="AR4" s="3"/>
      <c r="AS4" s="3">
        <v>50</v>
      </c>
      <c r="AT4" s="3"/>
      <c r="AU4" s="5"/>
      <c r="AV4" s="2"/>
    </row>
    <row r="5" spans="1:48" s="1" customFormat="1" ht="13.5" customHeight="1">
      <c r="A5" s="13"/>
      <c r="B5" s="2"/>
      <c r="C5" s="20"/>
      <c r="D5" s="20"/>
      <c r="E5" s="20"/>
      <c r="F5" s="23"/>
      <c r="G5" s="35"/>
      <c r="H5" s="16"/>
      <c r="I5" s="28"/>
      <c r="J5" s="28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5"/>
      <c r="AV5" s="2"/>
    </row>
    <row r="6" spans="1:48" s="1" customFormat="1" ht="13.5" customHeight="1">
      <c r="A6" s="13"/>
      <c r="B6" s="2"/>
      <c r="C6" s="20"/>
      <c r="D6" s="20"/>
      <c r="E6" s="20"/>
      <c r="F6" s="23"/>
      <c r="G6" s="35"/>
      <c r="H6" s="16"/>
      <c r="I6" s="28"/>
      <c r="J6" s="28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5"/>
      <c r="AV6" s="2"/>
    </row>
    <row r="7" spans="1:48" s="1" customFormat="1" ht="13.5" customHeight="1">
      <c r="A7" s="13"/>
      <c r="B7" s="2"/>
      <c r="C7" s="20"/>
      <c r="D7" s="20"/>
      <c r="E7" s="20"/>
      <c r="F7" s="23"/>
      <c r="G7" s="35"/>
      <c r="H7" s="16"/>
      <c r="I7" s="28"/>
      <c r="J7" s="28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5"/>
      <c r="AV7" s="2"/>
    </row>
    <row r="8" spans="1:48" s="1" customFormat="1" ht="13.5" customHeight="1">
      <c r="A8" s="13">
        <v>3</v>
      </c>
      <c r="B8" s="2">
        <f t="shared" si="0"/>
        <v>247</v>
      </c>
      <c r="C8" s="20">
        <f t="shared" si="1"/>
        <v>5</v>
      </c>
      <c r="D8" s="20">
        <f t="shared" si="2"/>
        <v>247</v>
      </c>
      <c r="E8" s="20">
        <f t="shared" si="3"/>
        <v>0</v>
      </c>
      <c r="F8" s="23">
        <f t="shared" si="4"/>
        <v>247</v>
      </c>
      <c r="G8" s="25" t="s">
        <v>57</v>
      </c>
      <c r="H8" s="30" t="s">
        <v>65</v>
      </c>
      <c r="I8" s="30">
        <v>1947</v>
      </c>
      <c r="J8" s="30" t="s">
        <v>47</v>
      </c>
      <c r="K8" s="3"/>
      <c r="L8" s="3">
        <v>49</v>
      </c>
      <c r="M8" s="3"/>
      <c r="N8" s="3"/>
      <c r="O8" s="3">
        <v>49</v>
      </c>
      <c r="P8" s="3"/>
      <c r="Q8" s="19">
        <v>50</v>
      </c>
      <c r="R8" s="3"/>
      <c r="S8" s="3">
        <v>49</v>
      </c>
      <c r="T8" s="3"/>
      <c r="U8" s="3"/>
      <c r="V8" s="3"/>
      <c r="W8" s="3"/>
      <c r="X8" s="3"/>
      <c r="Y8" s="3"/>
      <c r="Z8" s="3"/>
      <c r="AA8" s="19">
        <v>50</v>
      </c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5"/>
      <c r="AV8" s="2"/>
    </row>
    <row r="9" spans="1:48" s="1" customFormat="1" ht="13.5" customHeight="1">
      <c r="A9" s="13">
        <v>4</v>
      </c>
      <c r="B9" s="3">
        <f t="shared" si="0"/>
        <v>150</v>
      </c>
      <c r="C9" s="3">
        <f t="shared" si="1"/>
        <v>3</v>
      </c>
      <c r="D9" s="3">
        <f t="shared" si="2"/>
        <v>150</v>
      </c>
      <c r="E9" s="20">
        <f t="shared" si="3"/>
        <v>0</v>
      </c>
      <c r="F9" s="23">
        <f t="shared" si="4"/>
        <v>150</v>
      </c>
      <c r="G9" s="26" t="s">
        <v>55</v>
      </c>
      <c r="H9" s="25" t="s">
        <v>48</v>
      </c>
      <c r="I9" s="27">
        <v>1947</v>
      </c>
      <c r="J9" s="27" t="s">
        <v>56</v>
      </c>
      <c r="K9" s="17"/>
      <c r="L9" s="3">
        <v>50</v>
      </c>
      <c r="M9" s="3"/>
      <c r="N9" s="3"/>
      <c r="O9" s="3"/>
      <c r="P9" s="19">
        <v>50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>
        <v>50</v>
      </c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5"/>
      <c r="AV9" s="20"/>
    </row>
    <row r="10" spans="1:48" s="1" customFormat="1" ht="13.5" customHeight="1">
      <c r="A10" s="13">
        <v>5</v>
      </c>
      <c r="B10" s="2">
        <f t="shared" si="0"/>
        <v>100</v>
      </c>
      <c r="C10" s="20">
        <f t="shared" si="1"/>
        <v>2</v>
      </c>
      <c r="D10" s="20">
        <f t="shared" si="2"/>
        <v>100</v>
      </c>
      <c r="E10" s="20">
        <f t="shared" si="3"/>
        <v>0</v>
      </c>
      <c r="F10" s="23">
        <f t="shared" si="4"/>
        <v>100</v>
      </c>
      <c r="G10" s="34" t="s">
        <v>70</v>
      </c>
      <c r="H10" s="34" t="s">
        <v>71</v>
      </c>
      <c r="I10" s="34">
        <v>1948</v>
      </c>
      <c r="J10" s="34" t="s">
        <v>72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19">
        <v>50</v>
      </c>
      <c r="AK10" s="3">
        <v>50</v>
      </c>
      <c r="AL10" s="3"/>
      <c r="AM10" s="3"/>
      <c r="AN10" s="3"/>
      <c r="AO10" s="3"/>
      <c r="AP10" s="3"/>
      <c r="AQ10" s="3"/>
      <c r="AR10" s="3"/>
      <c r="AS10" s="3"/>
      <c r="AT10" s="3"/>
      <c r="AU10" s="5"/>
      <c r="AV10" s="2"/>
    </row>
    <row r="11" spans="1:48" s="1" customFormat="1" ht="13.5" customHeight="1">
      <c r="A11" s="13">
        <v>6</v>
      </c>
      <c r="B11" s="2">
        <f t="shared" si="0"/>
        <v>50</v>
      </c>
      <c r="C11" s="20">
        <f t="shared" si="1"/>
        <v>1</v>
      </c>
      <c r="D11" s="20">
        <f t="shared" si="2"/>
        <v>50</v>
      </c>
      <c r="E11" s="20">
        <f t="shared" si="3"/>
        <v>0</v>
      </c>
      <c r="F11" s="23">
        <f t="shared" si="4"/>
        <v>50</v>
      </c>
      <c r="G11" s="25" t="s">
        <v>50</v>
      </c>
      <c r="H11" s="25" t="s">
        <v>51</v>
      </c>
      <c r="I11" s="25">
        <v>1950</v>
      </c>
      <c r="J11" s="25" t="s">
        <v>52</v>
      </c>
      <c r="K11" s="16">
        <v>50</v>
      </c>
      <c r="L11" s="1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5"/>
      <c r="AV11" s="2"/>
    </row>
    <row r="12" spans="1:46" ht="12.75">
      <c r="A12" s="13">
        <v>7</v>
      </c>
      <c r="B12" s="2">
        <f t="shared" si="0"/>
        <v>50</v>
      </c>
      <c r="C12" s="20">
        <f t="shared" si="1"/>
        <v>1</v>
      </c>
      <c r="D12" s="20">
        <f t="shared" si="2"/>
        <v>50</v>
      </c>
      <c r="E12" s="20">
        <f t="shared" si="3"/>
        <v>0</v>
      </c>
      <c r="F12" s="23">
        <f t="shared" si="4"/>
        <v>50</v>
      </c>
      <c r="G12" s="28" t="s">
        <v>61</v>
      </c>
      <c r="H12" s="28" t="s">
        <v>62</v>
      </c>
      <c r="I12" s="29" t="s">
        <v>63</v>
      </c>
      <c r="J12" s="28" t="s">
        <v>64</v>
      </c>
      <c r="K12" s="17"/>
      <c r="L12" s="5"/>
      <c r="M12" s="5"/>
      <c r="N12" s="5">
        <v>50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</row>
    <row r="13" spans="1:32" ht="12.75">
      <c r="A13" s="13">
        <v>8</v>
      </c>
      <c r="B13" s="2">
        <f t="shared" si="0"/>
        <v>50</v>
      </c>
      <c r="C13" s="20">
        <f t="shared" si="1"/>
        <v>1</v>
      </c>
      <c r="D13" s="20">
        <f t="shared" si="2"/>
        <v>50</v>
      </c>
      <c r="E13" s="20">
        <f t="shared" si="3"/>
        <v>0</v>
      </c>
      <c r="F13" s="23">
        <f t="shared" si="4"/>
        <v>50</v>
      </c>
      <c r="G13" s="32" t="s">
        <v>66</v>
      </c>
      <c r="H13" s="32" t="s">
        <v>67</v>
      </c>
      <c r="I13" s="33" t="s">
        <v>68</v>
      </c>
      <c r="J13" s="32" t="s">
        <v>69</v>
      </c>
      <c r="AF13" s="19">
        <v>50</v>
      </c>
    </row>
  </sheetData>
  <sheetProtection/>
  <autoFilter ref="A2:AT2"/>
  <mergeCells count="1">
    <mergeCell ref="A1:J1"/>
  </mergeCells>
  <hyperlinks>
    <hyperlink ref="G9" r:id="rId1" display="http://my2.raceresult.com/details/results.php?sl=6.32546.de.0.Ergebnislisten%7CZieleinlaufliste&amp;pp=591"/>
  </hyperlink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81" r:id="rId3"/>
  <headerFooter alignWithMargins="0">
    <oddHeader>&amp;L&amp;"Arial,Fett"Rur-Eifel-Volkslauf Cup 2010; Wertung: 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Pension</cp:lastModifiedBy>
  <cp:lastPrinted>2012-05-25T13:01:33Z</cp:lastPrinted>
  <dcterms:created xsi:type="dcterms:W3CDTF">2011-12-15T20:20:23Z</dcterms:created>
  <dcterms:modified xsi:type="dcterms:W3CDTF">2015-11-23T09:25:47Z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