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6 " sheetId="1" r:id="rId1"/>
  </sheets>
  <definedNames>
    <definedName name="_xlnm._FilterDatabase" localSheetId="0" hidden="1">'WJ U16 '!$A$2:$AQ$2</definedName>
    <definedName name="_xlnm.Print_Titles" localSheetId="0">'WJ U16 '!$2:$2</definedName>
  </definedNames>
  <calcPr fullCalcOnLoad="1"/>
</workbook>
</file>

<file path=xl/sharedStrings.xml><?xml version="1.0" encoding="utf-8"?>
<sst xmlns="http://schemas.openxmlformats.org/spreadsheetml/2006/main" count="302" uniqueCount="242">
  <si>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</si>
  <si>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</si>
  <si>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</si>
  <si>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</si>
  <si>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</si>
  <si>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</si>
  <si>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</si>
  <si>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</si>
  <si>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</si>
  <si>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</si>
  <si>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</si>
  <si>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</si>
  <si>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</si>
  <si>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</si>
  <si>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</si>
  <si>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</si>
  <si>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</si>
  <si>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</si>
  <si>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</si>
  <si>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</si>
  <si>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</si>
  <si>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</si>
  <si>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</si>
  <si>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</si>
  <si>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</si>
  <si>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</si>
  <si>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</si>
  <si>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</si>
  <si>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</si>
  <si>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</si>
  <si>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</si>
  <si>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</si>
  <si>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</si>
  <si>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</si>
  <si>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 xml:space="preserve">  15 BESTE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</si>
  <si>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</si>
  <si>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</si>
  <si>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</si>
  <si>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</si>
  <si>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</si>
  <si>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</si>
  <si>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</si>
  <si>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</si>
  <si>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</si>
  <si>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2002</t>
  </si>
  <si>
    <t>SC BUTGENBACH</t>
  </si>
  <si>
    <t>WJ U16 (Schülerinnen A): 14 bis 15 Jahre alt  (Jg. 2002 bis 2003)</t>
  </si>
  <si>
    <t>Lenzing</t>
  </si>
  <si>
    <t>Alva</t>
  </si>
  <si>
    <t>Heck</t>
  </si>
  <si>
    <t>Fiona</t>
  </si>
  <si>
    <t>Kreisgymnasium Heinsberg</t>
  </si>
  <si>
    <t>Mula</t>
  </si>
  <si>
    <t>Vivian</t>
  </si>
  <si>
    <t>Cieslok</t>
  </si>
  <si>
    <t>Meret</t>
  </si>
  <si>
    <t>Schmidt</t>
  </si>
  <si>
    <t xml:space="preserve"> Teresa</t>
  </si>
  <si>
    <t>Lauftreff Baesweiler</t>
  </si>
  <si>
    <t>MERTENS</t>
  </si>
  <si>
    <t>HELENA</t>
  </si>
  <si>
    <t>THEISSEN</t>
  </si>
  <si>
    <t>LAURA</t>
  </si>
  <si>
    <t>AC EIFEL</t>
  </si>
  <si>
    <t>2003</t>
  </si>
  <si>
    <t>HASSOUTE</t>
  </si>
  <si>
    <t>AMAL</t>
  </si>
  <si>
    <t/>
  </si>
  <si>
    <t>Förster</t>
  </si>
  <si>
    <t>Jessica</t>
  </si>
  <si>
    <t>TV Höfen</t>
  </si>
  <si>
    <t>Clemens</t>
  </si>
  <si>
    <t xml:space="preserve"> Lisa</t>
  </si>
  <si>
    <t>LG Ameln/Linnich</t>
  </si>
  <si>
    <t>Ahn</t>
  </si>
  <si>
    <t>Zoé</t>
  </si>
  <si>
    <t>Claesen</t>
  </si>
  <si>
    <t>Hanne</t>
  </si>
  <si>
    <t>Team Paluko</t>
  </si>
  <si>
    <t>Kirch</t>
  </si>
  <si>
    <t>Lina</t>
  </si>
  <si>
    <t>snde</t>
  </si>
  <si>
    <t>Marckelbach</t>
  </si>
  <si>
    <t>Ines</t>
  </si>
  <si>
    <t>Offierski</t>
  </si>
  <si>
    <t>Olga</t>
  </si>
  <si>
    <t>Brian</t>
  </si>
  <si>
    <t>Anna</t>
  </si>
  <si>
    <t>Wolkener</t>
  </si>
  <si>
    <t>Nadja</t>
  </si>
  <si>
    <t>Mackels</t>
  </si>
  <si>
    <t>Daniela</t>
  </si>
  <si>
    <t>Johnen</t>
  </si>
  <si>
    <t>Theresa</t>
  </si>
  <si>
    <t>Moor</t>
  </si>
  <si>
    <t>Celina</t>
  </si>
  <si>
    <t>Ditters</t>
  </si>
  <si>
    <t>Lena</t>
  </si>
  <si>
    <t>SC Myhl LA</t>
  </si>
  <si>
    <t>Brinkmann</t>
  </si>
  <si>
    <t>Elara</t>
  </si>
  <si>
    <t>Gesamtschule Gangelt-Selfkant</t>
  </si>
  <si>
    <t>Evangelou</t>
  </si>
  <si>
    <t>Melina</t>
  </si>
  <si>
    <t>Lafarre</t>
  </si>
  <si>
    <t>Fabienne</t>
  </si>
  <si>
    <t>Bell</t>
  </si>
  <si>
    <t>Felicitas</t>
  </si>
  <si>
    <t>Mercatorschule</t>
  </si>
  <si>
    <t>Schaffrath</t>
  </si>
  <si>
    <t>Caro</t>
  </si>
  <si>
    <t>Weiss</t>
  </si>
  <si>
    <t>Leonie</t>
  </si>
  <si>
    <t>Mathar</t>
  </si>
  <si>
    <t>Meder</t>
  </si>
  <si>
    <t>TSV Aachen</t>
  </si>
  <si>
    <t>Lizin</t>
  </si>
  <si>
    <t>Ellen</t>
  </si>
  <si>
    <t>Gorrebeeck</t>
  </si>
  <si>
    <t xml:space="preserve"> Robin</t>
  </si>
  <si>
    <t>Gerards</t>
  </si>
  <si>
    <t>Michelle</t>
  </si>
  <si>
    <t>Dunkel</t>
  </si>
  <si>
    <t>JANSEN</t>
  </si>
  <si>
    <t xml:space="preserve"> nina</t>
  </si>
  <si>
    <t>VFR Vennwegen</t>
  </si>
  <si>
    <t>FAUST</t>
  </si>
  <si>
    <t xml:space="preserve"> Paulina</t>
  </si>
  <si>
    <t>LG Stolberg</t>
  </si>
  <si>
    <t>HARTH</t>
  </si>
  <si>
    <t>Aurora</t>
  </si>
  <si>
    <t>DEVOLDERE</t>
  </si>
  <si>
    <t>Jana</t>
  </si>
  <si>
    <t>Blacevic</t>
  </si>
  <si>
    <t xml:space="preserve"> Andela</t>
  </si>
  <si>
    <t>Aachener TG</t>
  </si>
  <si>
    <t>Kastenholz</t>
  </si>
  <si>
    <t xml:space="preserve"> Eva</t>
  </si>
  <si>
    <t>SV Germania Dürwiß LA</t>
  </si>
  <si>
    <t>Müller</t>
  </si>
  <si>
    <t xml:space="preserve"> Julia</t>
  </si>
  <si>
    <t>vanAnrooij</t>
  </si>
  <si>
    <t>Shirin</t>
  </si>
  <si>
    <t>AV '56</t>
  </si>
  <si>
    <t>Eikendal</t>
  </si>
  <si>
    <t>Atverni</t>
  </si>
  <si>
    <t>Schouten</t>
  </si>
  <si>
    <t>Sara</t>
  </si>
  <si>
    <t>Schulte-Wermlinghoff</t>
  </si>
  <si>
    <t>Teresa</t>
  </si>
  <si>
    <t>Duitsland</t>
  </si>
  <si>
    <t>Frensel</t>
  </si>
  <si>
    <t>Brecht</t>
  </si>
  <si>
    <t>AV Heerenveen</t>
  </si>
  <si>
    <t>Zijderlaan</t>
  </si>
  <si>
    <t>Esra</t>
  </si>
  <si>
    <t>Veltman</t>
  </si>
  <si>
    <t>Tamar</t>
  </si>
  <si>
    <t>Almere '81</t>
  </si>
  <si>
    <t>Sanne</t>
  </si>
  <si>
    <t>vanLieshout</t>
  </si>
  <si>
    <t>Lotte</t>
  </si>
  <si>
    <t>Energie</t>
  </si>
  <si>
    <t>Fuite</t>
  </si>
  <si>
    <t>Willemijn</t>
  </si>
  <si>
    <t>Attila</t>
  </si>
  <si>
    <t>Gielen</t>
  </si>
  <si>
    <t>Jasmijn</t>
  </si>
  <si>
    <t>Unitas</t>
  </si>
  <si>
    <t>Scholtens</t>
  </si>
  <si>
    <t>Marene</t>
  </si>
  <si>
    <t>Lionitas</t>
  </si>
  <si>
    <t>Grassi</t>
  </si>
  <si>
    <t>Evy</t>
  </si>
  <si>
    <t>STB</t>
  </si>
  <si>
    <t>Janssen</t>
  </si>
  <si>
    <t>Puck</t>
  </si>
  <si>
    <t>Caesar</t>
  </si>
  <si>
    <t>Hilhorst</t>
  </si>
  <si>
    <t>Margriet</t>
  </si>
  <si>
    <t>Zuidwal</t>
  </si>
  <si>
    <t>Bartel</t>
  </si>
  <si>
    <t>Esmée</t>
  </si>
  <si>
    <t>Missler</t>
  </si>
  <si>
    <t>Maud</t>
  </si>
  <si>
    <t>Peters</t>
  </si>
  <si>
    <t>Nathalie</t>
  </si>
  <si>
    <t>Herrmann</t>
  </si>
  <si>
    <t xml:space="preserve"> Felipa</t>
  </si>
  <si>
    <t>Jetten</t>
  </si>
  <si>
    <t>Maike</t>
  </si>
  <si>
    <t>Trevianum</t>
  </si>
  <si>
    <t>Fijnaut</t>
  </si>
  <si>
    <t>Kiki</t>
  </si>
  <si>
    <t>Cramers</t>
  </si>
  <si>
    <t>Bo</t>
  </si>
  <si>
    <t>Lednická</t>
  </si>
  <si>
    <t>Marianna</t>
  </si>
  <si>
    <t>Dominguez</t>
  </si>
  <si>
    <t>Mia</t>
  </si>
  <si>
    <t>Offermans</t>
  </si>
  <si>
    <t>vanThoor</t>
  </si>
  <si>
    <t>Keiren</t>
  </si>
  <si>
    <t>Sien</t>
  </si>
  <si>
    <t>Zeelen</t>
  </si>
  <si>
    <t>Evi</t>
  </si>
  <si>
    <t>Maesen</t>
  </si>
  <si>
    <t>Eva</t>
  </si>
  <si>
    <t>Feller</t>
  </si>
  <si>
    <t>Tessa</t>
  </si>
  <si>
    <t>vanKraaij</t>
  </si>
  <si>
    <t>Luna</t>
  </si>
  <si>
    <t>Schoenmakers</t>
  </si>
  <si>
    <t>Myrthe</t>
  </si>
  <si>
    <t>Sanders</t>
  </si>
  <si>
    <t>Inge</t>
  </si>
  <si>
    <t>Salden</t>
  </si>
  <si>
    <t>Romy</t>
  </si>
  <si>
    <t>Abdurami</t>
  </si>
  <si>
    <t>Paula</t>
  </si>
  <si>
    <t>Vaessen</t>
  </si>
  <si>
    <t>Demi</t>
  </si>
  <si>
    <t>Smeets</t>
  </si>
  <si>
    <t>Nisha</t>
  </si>
  <si>
    <t>Aerts</t>
  </si>
  <si>
    <t>Rebecca</t>
  </si>
  <si>
    <t>Schols</t>
  </si>
  <si>
    <t>Jill</t>
  </si>
  <si>
    <t>Nicoll</t>
  </si>
  <si>
    <t>Laura</t>
  </si>
  <si>
    <t>Ganser</t>
  </si>
  <si>
    <t>Sander</t>
  </si>
  <si>
    <t>Mayra</t>
  </si>
  <si>
    <t>DJK Jung Siegfried Herzogenrath</t>
  </si>
  <si>
    <t>Lennartz</t>
  </si>
  <si>
    <t xml:space="preserve"> Kim</t>
  </si>
  <si>
    <t>Dürener TV 1847</t>
  </si>
  <si>
    <t>Dühr</t>
  </si>
  <si>
    <t xml:space="preserve"> Jana</t>
  </si>
  <si>
    <t>Fuchs</t>
  </si>
  <si>
    <t xml:space="preserve"> Hannah</t>
  </si>
  <si>
    <t>Schule: Gesamtschule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</si>
</sst>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 Light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1"/>
      <color rgb="FF000000"/>
      <name val="Calibri Light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 quotePrefix="1">
      <alignment/>
    </xf>
    <xf numFmtId="0" fontId="5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/>
      <protection/>
    </xf>
    <xf numFmtId="0" fontId="52" fillId="0" borderId="10" xfId="53" applyFont="1" applyBorder="1" applyAlignment="1">
      <alignment horizontal="left" vertical="top"/>
      <protection/>
    </xf>
    <xf numFmtId="0" fontId="0" fillId="0" borderId="11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51" fillId="0" borderId="13" xfId="0" applyFont="1" applyFill="1" applyBorder="1" applyAlignment="1">
      <alignment horizontal="left" vertical="top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0" fillId="0" borderId="10" xfId="0" applyFont="1" applyBorder="1" applyAlignment="1" quotePrefix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1999 - Mädchen" xfId="48"/>
    <cellStyle name="Notiz" xfId="49"/>
    <cellStyle name="Percent" xfId="50"/>
    <cellStyle name="Schlecht" xfId="51"/>
    <cellStyle name="Standaard_Blad1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91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IV9"/>
    </sheetView>
  </sheetViews>
  <sheetFormatPr defaultColWidth="11.421875" defaultRowHeight="12.75"/>
  <cols>
    <col min="1" max="1" width="4.28125" style="4" customWidth="1"/>
    <col min="2" max="3" width="4.28125" style="3" customWidth="1"/>
    <col min="4" max="4" width="4.7109375" style="3" customWidth="1"/>
    <col min="5" max="5" width="4.00390625" style="3" customWidth="1"/>
    <col min="6" max="6" width="7.8515625" style="3" bestFit="1" customWidth="1"/>
    <col min="7" max="7" width="11.421875" style="12" bestFit="1" customWidth="1"/>
    <col min="8" max="8" width="12.57421875" style="12" bestFit="1" customWidth="1"/>
    <col min="9" max="9" width="6.00390625" style="14" bestFit="1" customWidth="1"/>
    <col min="10" max="10" width="20.7109375" style="12" customWidth="1"/>
    <col min="11" max="13" width="3.00390625" style="12" bestFit="1" customWidth="1"/>
    <col min="14" max="14" width="2.7109375" style="0" customWidth="1"/>
    <col min="15" max="15" width="1.7109375" style="0" customWidth="1"/>
    <col min="16" max="20" width="3.00390625" style="12" bestFit="1" customWidth="1"/>
    <col min="21" max="21" width="0.85546875" style="12" customWidth="1"/>
    <col min="22" max="24" width="3.00390625" style="12" bestFit="1" customWidth="1"/>
    <col min="25" max="25" width="3.28125" style="12" bestFit="1" customWidth="1"/>
    <col min="26" max="29" width="3.00390625" style="12" bestFit="1" customWidth="1"/>
    <col min="30" max="30" width="1.7109375" style="12" customWidth="1"/>
    <col min="31" max="36" width="3.00390625" style="12" bestFit="1" customWidth="1"/>
    <col min="37" max="37" width="1.7109375" style="12" customWidth="1"/>
    <col min="38" max="41" width="3.00390625" style="12" bestFit="1" customWidth="1"/>
    <col min="42" max="42" width="0.85546875" style="12" customWidth="1"/>
    <col min="43" max="43" width="2.7109375" style="12" customWidth="1"/>
    <col min="44" max="44" width="3.00390625" style="12" bestFit="1" customWidth="1"/>
    <col min="45" max="46" width="3.140625" style="12" customWidth="1"/>
    <col min="48" max="50" width="3.00390625" style="12" bestFit="1" customWidth="1"/>
    <col min="51" max="16384" width="11.421875" style="12" customWidth="1"/>
  </cols>
  <sheetData>
    <row r="1" spans="1:50" s="10" customFormat="1" ht="14.25">
      <c r="A1" s="47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V1" s="9"/>
      <c r="AW1" s="9"/>
      <c r="AX1" s="9"/>
    </row>
    <row r="2" spans="1:50" s="6" customFormat="1" ht="96" customHeight="1">
      <c r="A2" s="18" t="s">
        <v>8</v>
      </c>
      <c r="B2" s="19" t="s">
        <v>7</v>
      </c>
      <c r="C2" s="20" t="s">
        <v>6</v>
      </c>
      <c r="D2" s="20" t="s">
        <v>34</v>
      </c>
      <c r="E2" s="20" t="s">
        <v>5</v>
      </c>
      <c r="F2" s="21" t="s">
        <v>4</v>
      </c>
      <c r="G2" s="22" t="s">
        <v>3</v>
      </c>
      <c r="H2" s="22" t="s">
        <v>2</v>
      </c>
      <c r="I2" s="23" t="s">
        <v>1</v>
      </c>
      <c r="J2" s="22" t="s">
        <v>0</v>
      </c>
      <c r="K2" s="24" t="s">
        <v>35</v>
      </c>
      <c r="L2" s="24" t="s">
        <v>14</v>
      </c>
      <c r="M2" s="24" t="s">
        <v>9</v>
      </c>
      <c r="N2" s="24" t="s">
        <v>15</v>
      </c>
      <c r="O2" s="24" t="s">
        <v>16</v>
      </c>
      <c r="P2" s="24" t="s">
        <v>13</v>
      </c>
      <c r="Q2" s="24" t="s">
        <v>17</v>
      </c>
      <c r="R2" s="24" t="s">
        <v>33</v>
      </c>
      <c r="S2" s="24" t="s">
        <v>18</v>
      </c>
      <c r="T2" s="24" t="s">
        <v>10</v>
      </c>
      <c r="U2" s="24" t="s">
        <v>19</v>
      </c>
      <c r="V2" s="24" t="s">
        <v>20</v>
      </c>
      <c r="W2" s="24" t="s">
        <v>11</v>
      </c>
      <c r="X2" s="24" t="s">
        <v>30</v>
      </c>
      <c r="Y2" s="24" t="s">
        <v>36</v>
      </c>
      <c r="Z2" s="24" t="s">
        <v>39</v>
      </c>
      <c r="AA2" s="24" t="s">
        <v>21</v>
      </c>
      <c r="AB2" s="24" t="s">
        <v>22</v>
      </c>
      <c r="AC2" s="24" t="s">
        <v>37</v>
      </c>
      <c r="AD2" s="24" t="s">
        <v>38</v>
      </c>
      <c r="AE2" s="24" t="s">
        <v>12</v>
      </c>
      <c r="AF2" s="24" t="s">
        <v>27</v>
      </c>
      <c r="AG2" s="24" t="s">
        <v>40</v>
      </c>
      <c r="AH2" s="24" t="s">
        <v>33</v>
      </c>
      <c r="AI2" s="24" t="s">
        <v>23</v>
      </c>
      <c r="AJ2" s="24" t="s">
        <v>41</v>
      </c>
      <c r="AK2" s="24" t="s">
        <v>24</v>
      </c>
      <c r="AL2" s="24" t="s">
        <v>42</v>
      </c>
      <c r="AM2" s="24" t="s">
        <v>26</v>
      </c>
      <c r="AN2" s="24" t="s">
        <v>25</v>
      </c>
      <c r="AO2" s="24" t="s">
        <v>31</v>
      </c>
      <c r="AP2" s="24" t="s">
        <v>43</v>
      </c>
      <c r="AQ2" s="24" t="s">
        <v>32</v>
      </c>
      <c r="AR2" s="24" t="s">
        <v>27</v>
      </c>
      <c r="AS2" s="24" t="s">
        <v>28</v>
      </c>
      <c r="AT2" s="6" t="s">
        <v>29</v>
      </c>
      <c r="AW2" s="15"/>
      <c r="AX2" s="24"/>
    </row>
    <row r="3" spans="1:50" s="6" customFormat="1" ht="13.5" customHeight="1">
      <c r="A3" s="1">
        <v>1</v>
      </c>
      <c r="B3" s="5">
        <f>SUM(K3:AT3)</f>
        <v>439</v>
      </c>
      <c r="C3" s="5">
        <f>COUNT(K3:AT3)</f>
        <v>9</v>
      </c>
      <c r="D3" s="5">
        <f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347</v>
      </c>
      <c r="E3" s="5">
        <f>IF(COUNT(K3:AQ3)&lt;11,IF(COUNT(K3:AQ3)&gt;6,(COUNT(K3:AQ3)-7),0)*20,80)</f>
        <v>20</v>
      </c>
      <c r="F3" s="16">
        <f>D3+E3</f>
        <v>367</v>
      </c>
      <c r="G3" s="29" t="s">
        <v>68</v>
      </c>
      <c r="H3" s="29" t="s">
        <v>69</v>
      </c>
      <c r="I3" s="29">
        <v>2003</v>
      </c>
      <c r="J3" s="29" t="s">
        <v>70</v>
      </c>
      <c r="K3" s="1"/>
      <c r="L3" s="2"/>
      <c r="M3" s="1"/>
      <c r="P3" s="1"/>
      <c r="Q3" s="1"/>
      <c r="R3" s="1"/>
      <c r="S3" s="1">
        <v>50</v>
      </c>
      <c r="T3" s="1"/>
      <c r="U3" s="1"/>
      <c r="V3" s="1">
        <v>50</v>
      </c>
      <c r="W3" s="11"/>
      <c r="X3" s="1"/>
      <c r="Y3" s="1">
        <v>50</v>
      </c>
      <c r="Z3" s="1">
        <v>50</v>
      </c>
      <c r="AA3" s="1">
        <v>50</v>
      </c>
      <c r="AB3" s="1"/>
      <c r="AC3" s="1">
        <v>50</v>
      </c>
      <c r="AD3" s="1"/>
      <c r="AE3" s="1"/>
      <c r="AF3" s="1">
        <v>47</v>
      </c>
      <c r="AG3" s="1"/>
      <c r="AH3" s="1">
        <v>47</v>
      </c>
      <c r="AI3" s="1"/>
      <c r="AJ3" s="1"/>
      <c r="AK3" s="1"/>
      <c r="AL3" s="1"/>
      <c r="AM3" s="1"/>
      <c r="AN3" s="1"/>
      <c r="AO3" s="1"/>
      <c r="AP3" s="1"/>
      <c r="AQ3" s="1"/>
      <c r="AR3" s="1">
        <v>45</v>
      </c>
      <c r="AS3" s="12"/>
      <c r="AT3" s="12"/>
      <c r="AV3" s="11"/>
      <c r="AW3" s="11"/>
      <c r="AX3" s="11"/>
    </row>
    <row r="4" spans="1:50" s="6" customFormat="1" ht="13.5" customHeight="1">
      <c r="A4" s="1"/>
      <c r="B4" s="5"/>
      <c r="C4" s="5"/>
      <c r="D4" s="5"/>
      <c r="E4" s="5"/>
      <c r="F4" s="16"/>
      <c r="G4" s="29"/>
      <c r="H4" s="29"/>
      <c r="I4" s="29"/>
      <c r="J4" s="29"/>
      <c r="K4" s="1"/>
      <c r="L4" s="2"/>
      <c r="M4" s="1"/>
      <c r="P4" s="1"/>
      <c r="Q4" s="1"/>
      <c r="R4" s="1"/>
      <c r="S4" s="1"/>
      <c r="T4" s="1"/>
      <c r="U4" s="1"/>
      <c r="V4" s="1"/>
      <c r="W4" s="1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2"/>
      <c r="AT4" s="12"/>
      <c r="AV4" s="11"/>
      <c r="AW4" s="11"/>
      <c r="AX4" s="11"/>
    </row>
    <row r="5" spans="1:50" s="6" customFormat="1" ht="13.5" customHeight="1">
      <c r="A5" s="1"/>
      <c r="B5" s="5"/>
      <c r="C5" s="5"/>
      <c r="D5" s="5"/>
      <c r="E5" s="5"/>
      <c r="F5" s="16"/>
      <c r="G5" s="29"/>
      <c r="H5" s="29"/>
      <c r="I5" s="29"/>
      <c r="J5" s="29"/>
      <c r="K5" s="1"/>
      <c r="L5" s="2"/>
      <c r="M5" s="1"/>
      <c r="P5" s="1"/>
      <c r="Q5" s="1"/>
      <c r="R5" s="1"/>
      <c r="S5" s="1"/>
      <c r="T5" s="1"/>
      <c r="U5" s="1"/>
      <c r="V5" s="1"/>
      <c r="W5" s="1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2"/>
      <c r="AT5" s="12"/>
      <c r="AV5" s="11"/>
      <c r="AW5" s="11"/>
      <c r="AX5" s="11"/>
    </row>
    <row r="6" spans="1:50" s="6" customFormat="1" ht="13.5" customHeight="1">
      <c r="A6" s="1"/>
      <c r="B6" s="5"/>
      <c r="C6" s="5"/>
      <c r="D6" s="5"/>
      <c r="E6" s="5"/>
      <c r="F6" s="16"/>
      <c r="G6" s="29"/>
      <c r="H6" s="29"/>
      <c r="I6" s="29"/>
      <c r="J6" s="29"/>
      <c r="K6" s="1"/>
      <c r="L6" s="2"/>
      <c r="M6" s="1"/>
      <c r="P6" s="1"/>
      <c r="Q6" s="1"/>
      <c r="R6" s="1"/>
      <c r="S6" s="1"/>
      <c r="T6" s="1"/>
      <c r="U6" s="1"/>
      <c r="V6" s="1"/>
      <c r="W6" s="1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2"/>
      <c r="AT6" s="12"/>
      <c r="AV6" s="11"/>
      <c r="AW6" s="11"/>
      <c r="AX6" s="11"/>
    </row>
    <row r="7" spans="1:50" s="6" customFormat="1" ht="13.5" customHeight="1">
      <c r="A7" s="1"/>
      <c r="B7" s="5">
        <f aca="true" t="shared" si="0" ref="B7:B38">SUM(K7:AT7)</f>
        <v>247</v>
      </c>
      <c r="C7" s="5">
        <f aca="true" t="shared" si="1" ref="C7:C38">COUNT(K7:AT7)</f>
        <v>5</v>
      </c>
      <c r="D7" s="5">
        <f aca="true" t="shared" si="2" ref="D7:D38">IF(COUNT(K7:AT7)&gt;0,LARGE(K7:AT7,1),0)+IF(COUNT(K7:AT7)&gt;1,LARGE(K7:AT7,2),0)+IF(COUNT(K7:AT7)&gt;2,LARGE(K7:AT7,3),0)+IF(COUNT(K7:AT7)&gt;3,LARGE(K7:AT7,4),0)+IF(COUNT(K7:AT7)&gt;4,LARGE(K7:AT7,5),0)+IF(COUNT(K7:AT7)&gt;5,LARGE(K7:AT7,6),0)+IF(COUNT(K7:AT7)&gt;6,LARGE(K7:AT7,7),0)</f>
        <v>247</v>
      </c>
      <c r="E7" s="5">
        <f aca="true" t="shared" si="3" ref="E7:E38">IF(COUNT(K7:AQ7)&lt;11,IF(COUNT(K7:AQ7)&gt;6,(COUNT(K7:AQ7)-7),0)*20,80)</f>
        <v>0</v>
      </c>
      <c r="F7" s="16">
        <f aca="true" t="shared" si="4" ref="F7:F38">D7+E7</f>
        <v>247</v>
      </c>
      <c r="G7" s="49" t="s">
        <v>120</v>
      </c>
      <c r="H7" s="49" t="s">
        <v>121</v>
      </c>
      <c r="I7" s="49">
        <v>2003</v>
      </c>
      <c r="J7" s="49"/>
      <c r="K7" s="12"/>
      <c r="L7" s="12"/>
      <c r="M7" s="12"/>
      <c r="P7" s="12"/>
      <c r="Q7" s="12"/>
      <c r="R7" s="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>
        <v>49</v>
      </c>
      <c r="AF7" s="12">
        <v>50</v>
      </c>
      <c r="AG7" s="12"/>
      <c r="AH7" s="12">
        <v>48</v>
      </c>
      <c r="AI7" s="12"/>
      <c r="AJ7" s="12"/>
      <c r="AK7" s="12"/>
      <c r="AL7" s="12"/>
      <c r="AM7" s="12"/>
      <c r="AN7" s="12"/>
      <c r="AO7" s="12"/>
      <c r="AP7" s="12"/>
      <c r="AQ7" s="12">
        <v>50</v>
      </c>
      <c r="AR7" s="12">
        <v>50</v>
      </c>
      <c r="AS7" s="12"/>
      <c r="AT7" s="12"/>
      <c r="AV7" s="12"/>
      <c r="AW7" s="12"/>
      <c r="AX7" s="12"/>
    </row>
    <row r="8" spans="1:50" s="6" customFormat="1" ht="13.5" customHeight="1">
      <c r="A8" s="1"/>
      <c r="B8" s="5">
        <f t="shared" si="0"/>
        <v>149</v>
      </c>
      <c r="C8" s="5">
        <f t="shared" si="1"/>
        <v>3</v>
      </c>
      <c r="D8" s="5">
        <f t="shared" si="2"/>
        <v>149</v>
      </c>
      <c r="E8" s="5">
        <f t="shared" si="3"/>
        <v>0</v>
      </c>
      <c r="F8" s="16">
        <f t="shared" si="4"/>
        <v>149</v>
      </c>
      <c r="G8" s="50" t="s">
        <v>133</v>
      </c>
      <c r="H8" s="12" t="s">
        <v>134</v>
      </c>
      <c r="I8" s="12">
        <v>2003</v>
      </c>
      <c r="J8" s="50" t="s">
        <v>135</v>
      </c>
      <c r="K8" s="12"/>
      <c r="L8" s="1"/>
      <c r="M8" s="12">
        <v>49</v>
      </c>
      <c r="N8" s="11"/>
      <c r="O8" s="11"/>
      <c r="P8" s="12"/>
      <c r="Q8" s="12"/>
      <c r="R8" s="12"/>
      <c r="S8" s="12"/>
      <c r="T8" s="12"/>
      <c r="U8" s="12"/>
      <c r="V8" s="12"/>
      <c r="W8" s="3"/>
      <c r="X8" s="3"/>
      <c r="Y8" s="3"/>
      <c r="Z8" s="12"/>
      <c r="AA8" s="12"/>
      <c r="AB8" s="12"/>
      <c r="AC8" s="12"/>
      <c r="AD8" s="12"/>
      <c r="AE8" s="12"/>
      <c r="AF8" s="12"/>
      <c r="AG8" s="12"/>
      <c r="AH8" s="12"/>
      <c r="AI8" s="12">
        <v>50</v>
      </c>
      <c r="AJ8" s="12"/>
      <c r="AK8" s="12"/>
      <c r="AL8" s="12"/>
      <c r="AM8" s="12"/>
      <c r="AN8" s="12"/>
      <c r="AO8" s="12"/>
      <c r="AP8" s="12"/>
      <c r="AQ8" s="12"/>
      <c r="AR8" s="12"/>
      <c r="AS8" s="11">
        <v>50</v>
      </c>
      <c r="AT8" s="11"/>
      <c r="AV8" s="12"/>
      <c r="AW8" s="3"/>
      <c r="AX8" s="12"/>
    </row>
    <row r="9" spans="1:50" s="6" customFormat="1" ht="13.5" customHeight="1">
      <c r="A9" s="1"/>
      <c r="B9" s="5">
        <f t="shared" si="0"/>
        <v>137</v>
      </c>
      <c r="C9" s="5">
        <f t="shared" si="1"/>
        <v>3</v>
      </c>
      <c r="D9" s="5">
        <f t="shared" si="2"/>
        <v>137</v>
      </c>
      <c r="E9" s="5">
        <f t="shared" si="3"/>
        <v>0</v>
      </c>
      <c r="F9" s="16">
        <f t="shared" si="4"/>
        <v>137</v>
      </c>
      <c r="G9" s="12" t="s">
        <v>90</v>
      </c>
      <c r="H9" s="12" t="s">
        <v>91</v>
      </c>
      <c r="I9" s="35">
        <v>37257</v>
      </c>
      <c r="J9" s="35" t="s">
        <v>33</v>
      </c>
      <c r="K9" s="12"/>
      <c r="L9" s="12"/>
      <c r="M9" s="12"/>
      <c r="P9" s="12">
        <v>43</v>
      </c>
      <c r="Q9" s="12"/>
      <c r="R9" s="12">
        <v>48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>
        <v>46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V9" s="12"/>
      <c r="AW9" s="12"/>
      <c r="AX9" s="12"/>
    </row>
    <row r="10" spans="1:50" s="6" customFormat="1" ht="13.5" customHeight="1">
      <c r="A10" s="1"/>
      <c r="B10" s="5">
        <f t="shared" si="0"/>
        <v>100</v>
      </c>
      <c r="C10" s="5">
        <f t="shared" si="1"/>
        <v>2</v>
      </c>
      <c r="D10" s="5">
        <f t="shared" si="2"/>
        <v>100</v>
      </c>
      <c r="E10" s="5">
        <f t="shared" si="3"/>
        <v>0</v>
      </c>
      <c r="F10" s="16">
        <f t="shared" si="4"/>
        <v>100</v>
      </c>
      <c r="G10" s="34" t="s">
        <v>59</v>
      </c>
      <c r="H10" s="34" t="s">
        <v>60</v>
      </c>
      <c r="I10" s="33" t="s">
        <v>44</v>
      </c>
      <c r="J10" s="34" t="s">
        <v>45</v>
      </c>
      <c r="K10" s="11"/>
      <c r="L10" s="12"/>
      <c r="M10" s="12"/>
      <c r="N10" s="11"/>
      <c r="O10" s="11"/>
      <c r="P10" s="12"/>
      <c r="Q10" s="12"/>
      <c r="R10" s="12">
        <v>50</v>
      </c>
      <c r="S10" s="12"/>
      <c r="T10" s="12"/>
      <c r="U10" s="12"/>
      <c r="V10" s="12"/>
      <c r="W10" s="12"/>
      <c r="X10" s="12"/>
      <c r="Y10" s="12"/>
      <c r="Z10" s="8"/>
      <c r="AA10" s="12"/>
      <c r="AB10" s="12"/>
      <c r="AC10" s="12"/>
      <c r="AD10" s="12"/>
      <c r="AE10" s="12"/>
      <c r="AF10" s="12"/>
      <c r="AG10" s="12"/>
      <c r="AH10" s="12">
        <v>50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V10" s="12"/>
      <c r="AW10" s="12"/>
      <c r="AX10" s="12"/>
    </row>
    <row r="11" spans="1:50" s="6" customFormat="1" ht="13.5" customHeight="1">
      <c r="A11" s="1"/>
      <c r="B11" s="5">
        <f t="shared" si="0"/>
        <v>99</v>
      </c>
      <c r="C11" s="5">
        <f t="shared" si="1"/>
        <v>2</v>
      </c>
      <c r="D11" s="5">
        <f t="shared" si="2"/>
        <v>99</v>
      </c>
      <c r="E11" s="5">
        <f t="shared" si="3"/>
        <v>0</v>
      </c>
      <c r="F11" s="16">
        <f t="shared" si="4"/>
        <v>99</v>
      </c>
      <c r="G11" s="36" t="s">
        <v>71</v>
      </c>
      <c r="H11" s="36" t="s">
        <v>72</v>
      </c>
      <c r="I11" s="13">
        <v>2002</v>
      </c>
      <c r="J11" s="36" t="s">
        <v>73</v>
      </c>
      <c r="K11" s="11"/>
      <c r="L11" s="1"/>
      <c r="M11" s="1"/>
      <c r="N11" s="7">
        <v>50</v>
      </c>
      <c r="P11" s="1"/>
      <c r="Q11" s="1"/>
      <c r="R11" s="1"/>
      <c r="S11" s="1"/>
      <c r="T11" s="1"/>
      <c r="U11" s="1"/>
      <c r="V11" s="2"/>
      <c r="W11" s="1"/>
      <c r="X11" s="2"/>
      <c r="Y11" s="7"/>
      <c r="Z11" s="1"/>
      <c r="AA11" s="1"/>
      <c r="AB11" s="1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2"/>
      <c r="AT11" s="12">
        <v>49</v>
      </c>
      <c r="AV11" s="1"/>
      <c r="AW11" s="2"/>
      <c r="AX11" s="1"/>
    </row>
    <row r="12" spans="1:50" s="6" customFormat="1" ht="13.5" customHeight="1">
      <c r="A12" s="1"/>
      <c r="B12" s="5">
        <f t="shared" si="0"/>
        <v>99</v>
      </c>
      <c r="C12" s="5">
        <f t="shared" si="1"/>
        <v>2</v>
      </c>
      <c r="D12" s="5">
        <f t="shared" si="2"/>
        <v>99</v>
      </c>
      <c r="E12" s="5">
        <f t="shared" si="3"/>
        <v>0</v>
      </c>
      <c r="F12" s="16">
        <f t="shared" si="4"/>
        <v>99</v>
      </c>
      <c r="G12" s="36" t="s">
        <v>136</v>
      </c>
      <c r="H12" s="13" t="s">
        <v>137</v>
      </c>
      <c r="I12" s="13">
        <v>2002</v>
      </c>
      <c r="J12" s="36" t="s">
        <v>138</v>
      </c>
      <c r="K12" s="1"/>
      <c r="L12" s="2"/>
      <c r="M12" s="1"/>
      <c r="N12" s="11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v>49</v>
      </c>
      <c r="AJ12" s="1">
        <v>50</v>
      </c>
      <c r="AK12" s="1"/>
      <c r="AL12" s="1"/>
      <c r="AM12" s="1"/>
      <c r="AN12" s="1"/>
      <c r="AO12" s="1"/>
      <c r="AP12" s="1"/>
      <c r="AQ12" s="1"/>
      <c r="AR12" s="1"/>
      <c r="AS12" s="11"/>
      <c r="AT12" s="11"/>
      <c r="AV12" s="11"/>
      <c r="AW12" s="11"/>
      <c r="AX12" s="11"/>
    </row>
    <row r="13" spans="1:50" s="6" customFormat="1" ht="13.5" customHeight="1">
      <c r="A13" s="1"/>
      <c r="B13" s="5">
        <f t="shared" si="0"/>
        <v>98</v>
      </c>
      <c r="C13" s="5">
        <f t="shared" si="1"/>
        <v>2</v>
      </c>
      <c r="D13" s="5">
        <f t="shared" si="2"/>
        <v>98</v>
      </c>
      <c r="E13" s="5">
        <f t="shared" si="3"/>
        <v>0</v>
      </c>
      <c r="F13" s="16">
        <f t="shared" si="4"/>
        <v>98</v>
      </c>
      <c r="G13" s="13" t="s">
        <v>96</v>
      </c>
      <c r="H13" s="13" t="s">
        <v>97</v>
      </c>
      <c r="I13" s="13">
        <v>2003</v>
      </c>
      <c r="J13" s="13" t="s">
        <v>98</v>
      </c>
      <c r="K13" s="12"/>
      <c r="L13" s="1">
        <v>50</v>
      </c>
      <c r="M13" s="1"/>
      <c r="N13" s="11"/>
      <c r="O13" s="11"/>
      <c r="P13" s="1"/>
      <c r="Q13" s="1"/>
      <c r="R13" s="1"/>
      <c r="S13" s="1"/>
      <c r="T13" s="1"/>
      <c r="U13" s="1"/>
      <c r="V13" s="1"/>
      <c r="W13" s="1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2">
        <v>48</v>
      </c>
      <c r="AT13" s="12"/>
      <c r="AV13" s="12"/>
      <c r="AW13" s="12"/>
      <c r="AX13" s="12"/>
    </row>
    <row r="14" spans="1:50" s="6" customFormat="1" ht="13.5" customHeight="1">
      <c r="A14" s="1"/>
      <c r="B14" s="5">
        <f t="shared" si="0"/>
        <v>97</v>
      </c>
      <c r="C14" s="5">
        <f t="shared" si="1"/>
        <v>2</v>
      </c>
      <c r="D14" s="5">
        <f t="shared" si="2"/>
        <v>97</v>
      </c>
      <c r="E14" s="5">
        <f t="shared" si="3"/>
        <v>0</v>
      </c>
      <c r="F14" s="16">
        <f t="shared" si="4"/>
        <v>97</v>
      </c>
      <c r="G14" s="25" t="s">
        <v>116</v>
      </c>
      <c r="H14" s="25" t="s">
        <v>117</v>
      </c>
      <c r="I14" s="13"/>
      <c r="J14" s="25" t="s">
        <v>22</v>
      </c>
      <c r="K14" s="2"/>
      <c r="L14" s="1"/>
      <c r="M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>
        <v>49</v>
      </c>
      <c r="AC14" s="1"/>
      <c r="AD14" s="1"/>
      <c r="AE14" s="1"/>
      <c r="AF14" s="1">
        <v>48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1"/>
      <c r="AT14" s="11"/>
      <c r="AV14" s="11"/>
      <c r="AW14" s="11"/>
      <c r="AX14" s="11"/>
    </row>
    <row r="15" spans="1:50" s="6" customFormat="1" ht="13.5" customHeight="1">
      <c r="A15" s="1"/>
      <c r="B15" s="5">
        <f t="shared" si="0"/>
        <v>91</v>
      </c>
      <c r="C15" s="5">
        <f t="shared" si="1"/>
        <v>2</v>
      </c>
      <c r="D15" s="5">
        <f t="shared" si="2"/>
        <v>91</v>
      </c>
      <c r="E15" s="5">
        <f t="shared" si="3"/>
        <v>0</v>
      </c>
      <c r="F15" s="16">
        <f t="shared" si="4"/>
        <v>91</v>
      </c>
      <c r="G15" s="13" t="s">
        <v>88</v>
      </c>
      <c r="H15" s="13" t="s">
        <v>89</v>
      </c>
      <c r="I15" s="35">
        <v>37622</v>
      </c>
      <c r="J15" s="35"/>
      <c r="K15" s="1"/>
      <c r="L15" s="1"/>
      <c r="M15" s="1"/>
      <c r="P15" s="12">
        <v>44</v>
      </c>
      <c r="Q15" s="1"/>
      <c r="R15" s="1">
        <v>47</v>
      </c>
      <c r="S15" s="8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1"/>
      <c r="AT15" s="11"/>
      <c r="AV15" s="12"/>
      <c r="AW15" s="12"/>
      <c r="AX15" s="12"/>
    </row>
    <row r="16" spans="1:50" s="6" customFormat="1" ht="13.5" customHeight="1">
      <c r="A16" s="1"/>
      <c r="B16" s="5">
        <f t="shared" si="0"/>
        <v>50</v>
      </c>
      <c r="C16" s="5">
        <f t="shared" si="1"/>
        <v>1</v>
      </c>
      <c r="D16" s="5">
        <f t="shared" si="2"/>
        <v>50</v>
      </c>
      <c r="E16" s="5">
        <f t="shared" si="3"/>
        <v>0</v>
      </c>
      <c r="F16" s="16">
        <f t="shared" si="4"/>
        <v>50</v>
      </c>
      <c r="G16" s="13" t="s">
        <v>74</v>
      </c>
      <c r="H16" s="13" t="s">
        <v>75</v>
      </c>
      <c r="I16" s="35">
        <v>37257</v>
      </c>
      <c r="J16" s="35" t="s">
        <v>13</v>
      </c>
      <c r="K16" s="12"/>
      <c r="L16" s="12"/>
      <c r="M16" s="12"/>
      <c r="P16" s="12">
        <v>50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V16" s="1"/>
      <c r="AW16" s="1"/>
      <c r="AX16" s="1"/>
    </row>
    <row r="17" spans="1:50" s="6" customFormat="1" ht="13.5" customHeight="1">
      <c r="A17" s="1"/>
      <c r="B17" s="5">
        <f t="shared" si="0"/>
        <v>50</v>
      </c>
      <c r="C17" s="5">
        <f t="shared" si="1"/>
        <v>1</v>
      </c>
      <c r="D17" s="5">
        <f t="shared" si="2"/>
        <v>50</v>
      </c>
      <c r="E17" s="5">
        <f t="shared" si="3"/>
        <v>0</v>
      </c>
      <c r="F17" s="16">
        <f t="shared" si="4"/>
        <v>50</v>
      </c>
      <c r="G17" s="25" t="s">
        <v>118</v>
      </c>
      <c r="H17" s="25" t="s">
        <v>119</v>
      </c>
      <c r="I17" s="25">
        <v>2002</v>
      </c>
      <c r="J17" s="25"/>
      <c r="K17" s="11"/>
      <c r="L17" s="1"/>
      <c r="M17" s="11"/>
      <c r="P17" s="11"/>
      <c r="Q17" s="11"/>
      <c r="R17" s="11"/>
      <c r="S17" s="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>
        <v>50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2"/>
      <c r="AT17" s="12"/>
      <c r="AV17" s="2"/>
      <c r="AW17" s="1"/>
      <c r="AX17" s="1"/>
    </row>
    <row r="18" spans="1:50" s="6" customFormat="1" ht="13.5" customHeight="1">
      <c r="A18" s="1"/>
      <c r="B18" s="5">
        <f t="shared" si="0"/>
        <v>50</v>
      </c>
      <c r="C18" s="5">
        <f t="shared" si="1"/>
        <v>1</v>
      </c>
      <c r="D18" s="5">
        <f t="shared" si="2"/>
        <v>50</v>
      </c>
      <c r="E18" s="5">
        <f t="shared" si="3"/>
        <v>0</v>
      </c>
      <c r="F18" s="16">
        <f t="shared" si="4"/>
        <v>50</v>
      </c>
      <c r="G18" s="36" t="s">
        <v>187</v>
      </c>
      <c r="H18" s="13" t="s">
        <v>188</v>
      </c>
      <c r="I18" s="13">
        <v>2004</v>
      </c>
      <c r="J18" s="36" t="s">
        <v>128</v>
      </c>
      <c r="K18" s="12"/>
      <c r="L18" s="12"/>
      <c r="M18" s="12">
        <v>50</v>
      </c>
      <c r="N18" s="13"/>
      <c r="O18" s="13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V18" s="12"/>
      <c r="AW18" s="12"/>
      <c r="AX18" s="12"/>
    </row>
    <row r="19" spans="1:50" s="6" customFormat="1" ht="13.5" customHeight="1">
      <c r="A19" s="3"/>
      <c r="B19" s="5">
        <f t="shared" si="0"/>
        <v>50</v>
      </c>
      <c r="C19" s="5">
        <f t="shared" si="1"/>
        <v>1</v>
      </c>
      <c r="D19" s="5">
        <f t="shared" si="2"/>
        <v>50</v>
      </c>
      <c r="E19" s="5">
        <f t="shared" si="3"/>
        <v>0</v>
      </c>
      <c r="F19" s="16">
        <f t="shared" si="4"/>
        <v>50</v>
      </c>
      <c r="G19" s="29" t="s">
        <v>189</v>
      </c>
      <c r="H19" s="29" t="s">
        <v>190</v>
      </c>
      <c r="I19" s="29">
        <v>2002</v>
      </c>
      <c r="J19" s="29" t="s">
        <v>191</v>
      </c>
      <c r="K19" s="12"/>
      <c r="L19" s="12"/>
      <c r="M19" s="12"/>
      <c r="N19" s="13"/>
      <c r="O19" s="13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>
        <v>50</v>
      </c>
      <c r="AP19" s="12"/>
      <c r="AQ19" s="12"/>
      <c r="AR19" s="12"/>
      <c r="AS19" s="12"/>
      <c r="AT19" s="12"/>
      <c r="AV19" s="11"/>
      <c r="AW19" s="11"/>
      <c r="AX19" s="11"/>
    </row>
    <row r="20" spans="1:50" s="6" customFormat="1" ht="13.5" customHeight="1">
      <c r="A20" s="3"/>
      <c r="B20" s="5">
        <f t="shared" si="0"/>
        <v>50</v>
      </c>
      <c r="C20" s="5">
        <f t="shared" si="1"/>
        <v>1</v>
      </c>
      <c r="D20" s="5">
        <f t="shared" si="2"/>
        <v>50</v>
      </c>
      <c r="E20" s="5">
        <f t="shared" si="3"/>
        <v>0</v>
      </c>
      <c r="F20" s="16">
        <f t="shared" si="4"/>
        <v>50</v>
      </c>
      <c r="G20" s="36" t="s">
        <v>234</v>
      </c>
      <c r="H20" s="36" t="s">
        <v>235</v>
      </c>
      <c r="I20" s="13">
        <v>2002</v>
      </c>
      <c r="J20" s="36" t="s">
        <v>236</v>
      </c>
      <c r="K20" s="12"/>
      <c r="L20" s="12"/>
      <c r="M20" s="12"/>
      <c r="N20" s="13"/>
      <c r="O20" s="1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50</v>
      </c>
      <c r="AV20" s="12"/>
      <c r="AW20" s="12"/>
      <c r="AX20" s="12"/>
    </row>
    <row r="21" spans="1:50" s="6" customFormat="1" ht="13.5" customHeight="1">
      <c r="A21" s="1"/>
      <c r="B21" s="5">
        <f t="shared" si="0"/>
        <v>50</v>
      </c>
      <c r="C21" s="5">
        <f t="shared" si="1"/>
        <v>1</v>
      </c>
      <c r="D21" s="5">
        <f t="shared" si="2"/>
        <v>50</v>
      </c>
      <c r="E21" s="5">
        <f t="shared" si="3"/>
        <v>0</v>
      </c>
      <c r="F21" s="16">
        <f t="shared" si="4"/>
        <v>50</v>
      </c>
      <c r="G21" s="13" t="s">
        <v>47</v>
      </c>
      <c r="H21" s="13" t="s">
        <v>48</v>
      </c>
      <c r="I21" s="13">
        <v>2003</v>
      </c>
      <c r="J21" s="13"/>
      <c r="K21" s="27"/>
      <c r="L21" s="2">
        <v>50</v>
      </c>
      <c r="M21" s="11"/>
      <c r="P21" s="11"/>
      <c r="Q21" s="11"/>
      <c r="R21" s="11"/>
      <c r="S21" s="11"/>
      <c r="T21" s="11"/>
      <c r="U21" s="11"/>
      <c r="V21" s="11"/>
      <c r="W21" s="11"/>
      <c r="X21" s="11"/>
      <c r="Y21" s="30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V21" s="12"/>
      <c r="AW21" s="12"/>
      <c r="AX21" s="12"/>
    </row>
    <row r="22" spans="1:50" s="6" customFormat="1" ht="13.5" customHeight="1">
      <c r="A22" s="1"/>
      <c r="B22" s="5">
        <f t="shared" si="0"/>
        <v>50</v>
      </c>
      <c r="C22" s="5">
        <f t="shared" si="1"/>
        <v>1</v>
      </c>
      <c r="D22" s="5">
        <f t="shared" si="2"/>
        <v>50</v>
      </c>
      <c r="E22" s="5">
        <f t="shared" si="3"/>
        <v>0</v>
      </c>
      <c r="F22" s="16">
        <f t="shared" si="4"/>
        <v>50</v>
      </c>
      <c r="G22" s="25" t="s">
        <v>114</v>
      </c>
      <c r="H22" s="25" t="s">
        <v>105</v>
      </c>
      <c r="I22" s="13"/>
      <c r="J22" s="25" t="s">
        <v>115</v>
      </c>
      <c r="K22" s="11"/>
      <c r="L22" s="1"/>
      <c r="M22" s="11"/>
      <c r="P22" s="1"/>
      <c r="Q22" s="11"/>
      <c r="R22" s="11"/>
      <c r="S22" s="11"/>
      <c r="T22" s="11"/>
      <c r="U22" s="11"/>
      <c r="V22" s="8"/>
      <c r="W22" s="11"/>
      <c r="X22" s="11"/>
      <c r="Y22" s="11"/>
      <c r="Z22" s="11"/>
      <c r="AA22" s="11"/>
      <c r="AB22" s="8">
        <v>50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2"/>
      <c r="AT22" s="12"/>
      <c r="AV22" s="1"/>
      <c r="AW22" s="1"/>
      <c r="AX22" s="1"/>
    </row>
    <row r="23" spans="1:50" s="6" customFormat="1" ht="13.5" customHeight="1">
      <c r="A23" s="1"/>
      <c r="B23" s="5">
        <f t="shared" si="0"/>
        <v>50</v>
      </c>
      <c r="C23" s="5">
        <f t="shared" si="1"/>
        <v>1</v>
      </c>
      <c r="D23" s="5">
        <f t="shared" si="2"/>
        <v>50</v>
      </c>
      <c r="E23" s="5">
        <f t="shared" si="3"/>
        <v>0</v>
      </c>
      <c r="F23" s="16">
        <f t="shared" si="4"/>
        <v>50</v>
      </c>
      <c r="G23" s="25" t="s">
        <v>56</v>
      </c>
      <c r="H23" s="25" t="s">
        <v>57</v>
      </c>
      <c r="I23" s="25">
        <v>2002</v>
      </c>
      <c r="J23" s="25" t="s">
        <v>58</v>
      </c>
      <c r="K23" s="12"/>
      <c r="L23" s="12"/>
      <c r="M23" s="12"/>
      <c r="P23" s="12"/>
      <c r="Q23" s="12">
        <v>50</v>
      </c>
      <c r="R23" s="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V23" s="11"/>
      <c r="AW23" s="11"/>
      <c r="AX23" s="11"/>
    </row>
    <row r="24" spans="1:50" s="6" customFormat="1" ht="13.5" customHeight="1">
      <c r="A24" s="1"/>
      <c r="B24" s="5">
        <f t="shared" si="0"/>
        <v>50</v>
      </c>
      <c r="C24" s="5">
        <f t="shared" si="1"/>
        <v>1</v>
      </c>
      <c r="D24" s="5">
        <f t="shared" si="2"/>
        <v>50</v>
      </c>
      <c r="E24" s="5">
        <f t="shared" si="3"/>
        <v>0</v>
      </c>
      <c r="F24" s="16">
        <f t="shared" si="4"/>
        <v>50</v>
      </c>
      <c r="G24" s="29" t="s">
        <v>141</v>
      </c>
      <c r="H24" s="29" t="s">
        <v>142</v>
      </c>
      <c r="I24" s="29">
        <v>2002</v>
      </c>
      <c r="J24" s="29" t="s">
        <v>143</v>
      </c>
      <c r="K24" s="11">
        <v>50</v>
      </c>
      <c r="L24" s="11"/>
      <c r="M24" s="11"/>
      <c r="P24" s="11"/>
      <c r="Q24" s="11"/>
      <c r="R24" s="11"/>
      <c r="S24" s="11"/>
      <c r="T24" s="11"/>
      <c r="U24" s="11"/>
      <c r="V24" s="8"/>
      <c r="W24" s="11"/>
      <c r="X24" s="11"/>
      <c r="Y24" s="11"/>
      <c r="Z24" s="11"/>
      <c r="AA24" s="8"/>
      <c r="AB24" s="26"/>
      <c r="AC24" s="11"/>
      <c r="AD24" s="26"/>
      <c r="AE24" s="26"/>
      <c r="AF24" s="11"/>
      <c r="AG24" s="11"/>
      <c r="AH24" s="11"/>
      <c r="AI24" s="11"/>
      <c r="AJ24" s="11"/>
      <c r="AK24" s="11"/>
      <c r="AL24" s="8"/>
      <c r="AM24" s="11"/>
      <c r="AN24" s="11"/>
      <c r="AO24" s="11"/>
      <c r="AP24" s="11"/>
      <c r="AQ24" s="11"/>
      <c r="AR24" s="11"/>
      <c r="AS24" s="5"/>
      <c r="AV24" s="1"/>
      <c r="AW24" s="1"/>
      <c r="AX24" s="1"/>
    </row>
    <row r="25" spans="1:50" s="6" customFormat="1" ht="13.5" customHeight="1">
      <c r="A25" s="1"/>
      <c r="B25" s="5">
        <f t="shared" si="0"/>
        <v>49</v>
      </c>
      <c r="C25" s="5">
        <f t="shared" si="1"/>
        <v>1</v>
      </c>
      <c r="D25" s="5">
        <f t="shared" si="2"/>
        <v>49</v>
      </c>
      <c r="E25" s="5">
        <f t="shared" si="3"/>
        <v>0</v>
      </c>
      <c r="F25" s="16">
        <f t="shared" si="4"/>
        <v>49</v>
      </c>
      <c r="G25" s="13" t="s">
        <v>99</v>
      </c>
      <c r="H25" s="13" t="s">
        <v>100</v>
      </c>
      <c r="I25" s="13">
        <v>2003</v>
      </c>
      <c r="J25" s="13" t="s">
        <v>101</v>
      </c>
      <c r="K25" s="12"/>
      <c r="L25" s="11">
        <v>49</v>
      </c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1"/>
      <c r="X25" s="11"/>
      <c r="Y25" s="11"/>
      <c r="Z25" s="11"/>
      <c r="AA25" s="11"/>
      <c r="AB25" s="11"/>
      <c r="AC25" s="3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2"/>
      <c r="AT25" s="12"/>
      <c r="AV25" s="11"/>
      <c r="AW25" s="11"/>
      <c r="AX25" s="11"/>
    </row>
    <row r="26" spans="1:50" s="6" customFormat="1" ht="13.5" customHeight="1">
      <c r="A26" s="1"/>
      <c r="B26" s="5">
        <f t="shared" si="0"/>
        <v>49</v>
      </c>
      <c r="C26" s="5">
        <f t="shared" si="1"/>
        <v>1</v>
      </c>
      <c r="D26" s="5">
        <f t="shared" si="2"/>
        <v>49</v>
      </c>
      <c r="E26" s="5">
        <f t="shared" si="3"/>
        <v>0</v>
      </c>
      <c r="F26" s="16">
        <f t="shared" si="4"/>
        <v>49</v>
      </c>
      <c r="G26" s="13" t="s">
        <v>76</v>
      </c>
      <c r="H26" s="13" t="s">
        <v>77</v>
      </c>
      <c r="I26" s="35">
        <v>37622</v>
      </c>
      <c r="J26" s="35" t="s">
        <v>78</v>
      </c>
      <c r="K26" s="12"/>
      <c r="L26" s="12"/>
      <c r="M26" s="12"/>
      <c r="P26" s="12">
        <v>49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V26" s="1"/>
      <c r="AW26" s="2"/>
      <c r="AX26" s="1"/>
    </row>
    <row r="27" spans="1:50" s="6" customFormat="1" ht="13.5" customHeight="1">
      <c r="A27" s="1"/>
      <c r="B27" s="5">
        <f t="shared" si="0"/>
        <v>49</v>
      </c>
      <c r="C27" s="5">
        <f t="shared" si="1"/>
        <v>1</v>
      </c>
      <c r="D27" s="5">
        <f t="shared" si="2"/>
        <v>49</v>
      </c>
      <c r="E27" s="5">
        <f t="shared" si="3"/>
        <v>0</v>
      </c>
      <c r="F27" s="16">
        <f t="shared" si="4"/>
        <v>49</v>
      </c>
      <c r="G27" s="37" t="s">
        <v>122</v>
      </c>
      <c r="H27" s="37" t="s">
        <v>97</v>
      </c>
      <c r="I27" s="37"/>
      <c r="J27" s="37" t="s">
        <v>37</v>
      </c>
      <c r="K27" s="12"/>
      <c r="L27" s="12"/>
      <c r="M27" s="12"/>
      <c r="N27" s="11"/>
      <c r="O27" s="11"/>
      <c r="P27" s="12"/>
      <c r="Q27" s="12"/>
      <c r="R27" s="1"/>
      <c r="S27" s="3"/>
      <c r="T27" s="12"/>
      <c r="U27" s="12"/>
      <c r="V27" s="12"/>
      <c r="W27" s="12"/>
      <c r="X27" s="12"/>
      <c r="Y27" s="32"/>
      <c r="Z27" s="12"/>
      <c r="AA27" s="12"/>
      <c r="AB27" s="12"/>
      <c r="AC27" s="12"/>
      <c r="AD27" s="12"/>
      <c r="AE27" s="12"/>
      <c r="AF27" s="12">
        <v>49</v>
      </c>
      <c r="AG27" s="12"/>
      <c r="AH27" s="1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V27" s="12"/>
      <c r="AW27" s="12"/>
      <c r="AX27" s="12"/>
    </row>
    <row r="28" spans="1:50" s="6" customFormat="1" ht="13.5" customHeight="1">
      <c r="A28" s="1"/>
      <c r="B28" s="5">
        <f t="shared" si="0"/>
        <v>49</v>
      </c>
      <c r="C28" s="5">
        <f t="shared" si="1"/>
        <v>1</v>
      </c>
      <c r="D28" s="5">
        <f t="shared" si="2"/>
        <v>49</v>
      </c>
      <c r="E28" s="5">
        <f t="shared" si="3"/>
        <v>0</v>
      </c>
      <c r="F28" s="16">
        <f t="shared" si="4"/>
        <v>49</v>
      </c>
      <c r="G28" s="29" t="s">
        <v>144</v>
      </c>
      <c r="H28" s="29" t="s">
        <v>87</v>
      </c>
      <c r="I28" s="29">
        <v>2002</v>
      </c>
      <c r="J28" s="29" t="s">
        <v>145</v>
      </c>
      <c r="K28" s="11">
        <v>49</v>
      </c>
      <c r="L28" s="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7"/>
      <c r="AT28" s="12"/>
      <c r="AV28" s="11"/>
      <c r="AW28" s="11"/>
      <c r="AX28" s="11"/>
    </row>
    <row r="29" spans="1:50" s="6" customFormat="1" ht="13.5" customHeight="1">
      <c r="A29" s="3"/>
      <c r="B29" s="5">
        <f t="shared" si="0"/>
        <v>49</v>
      </c>
      <c r="C29" s="5">
        <f t="shared" si="1"/>
        <v>1</v>
      </c>
      <c r="D29" s="5">
        <f t="shared" si="2"/>
        <v>49</v>
      </c>
      <c r="E29" s="5">
        <f t="shared" si="3"/>
        <v>0</v>
      </c>
      <c r="F29" s="16">
        <f t="shared" si="4"/>
        <v>49</v>
      </c>
      <c r="G29" s="29" t="s">
        <v>192</v>
      </c>
      <c r="H29" s="29" t="s">
        <v>193</v>
      </c>
      <c r="I29" s="29">
        <v>2003</v>
      </c>
      <c r="J29" s="29" t="s">
        <v>191</v>
      </c>
      <c r="K29" s="12"/>
      <c r="L29" s="12"/>
      <c r="M29" s="12"/>
      <c r="N29" s="13"/>
      <c r="O29" s="13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>
        <v>49</v>
      </c>
      <c r="AP29" s="12"/>
      <c r="AQ29" s="12"/>
      <c r="AR29" s="12"/>
      <c r="AS29" s="12"/>
      <c r="AT29" s="12"/>
      <c r="AV29" s="12"/>
      <c r="AW29" s="12"/>
      <c r="AX29" s="12"/>
    </row>
    <row r="30" spans="1:50" s="11" customFormat="1" ht="13.5" customHeight="1">
      <c r="A30" s="3"/>
      <c r="B30" s="5">
        <f t="shared" si="0"/>
        <v>49</v>
      </c>
      <c r="C30" s="5">
        <f t="shared" si="1"/>
        <v>1</v>
      </c>
      <c r="D30" s="5">
        <f t="shared" si="2"/>
        <v>49</v>
      </c>
      <c r="E30" s="5">
        <f t="shared" si="3"/>
        <v>0</v>
      </c>
      <c r="F30" s="16">
        <f t="shared" si="4"/>
        <v>49</v>
      </c>
      <c r="G30" s="43" t="s">
        <v>230</v>
      </c>
      <c r="H30" s="43" t="s">
        <v>87</v>
      </c>
      <c r="I30" s="43">
        <v>2002</v>
      </c>
      <c r="J30" s="43" t="s">
        <v>135</v>
      </c>
      <c r="K30" s="12"/>
      <c r="L30" s="12"/>
      <c r="M30" s="12"/>
      <c r="N30" s="13"/>
      <c r="O30" s="13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>
        <v>49</v>
      </c>
      <c r="AT30" s="12"/>
      <c r="AV30" s="1"/>
      <c r="AW30" s="1"/>
      <c r="AX30" s="1"/>
    </row>
    <row r="31" spans="1:46" s="11" customFormat="1" ht="13.5" customHeight="1">
      <c r="A31" s="1"/>
      <c r="B31" s="5">
        <f t="shared" si="0"/>
        <v>49</v>
      </c>
      <c r="C31" s="5">
        <f t="shared" si="1"/>
        <v>1</v>
      </c>
      <c r="D31" s="5">
        <f t="shared" si="2"/>
        <v>49</v>
      </c>
      <c r="E31" s="5">
        <f t="shared" si="3"/>
        <v>0</v>
      </c>
      <c r="F31" s="16">
        <f t="shared" si="4"/>
        <v>49</v>
      </c>
      <c r="G31" s="39" t="s">
        <v>129</v>
      </c>
      <c r="H31" s="40" t="s">
        <v>130</v>
      </c>
      <c r="I31" s="41">
        <f>2017-P31</f>
        <v>2017</v>
      </c>
      <c r="J31" s="42" t="s">
        <v>67</v>
      </c>
      <c r="K31" s="12"/>
      <c r="L31" s="2"/>
      <c r="M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>
        <v>49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2"/>
      <c r="AT31" s="12"/>
    </row>
    <row r="32" spans="1:50" s="11" customFormat="1" ht="13.5" customHeight="1">
      <c r="A32" s="1"/>
      <c r="B32" s="5">
        <f t="shared" si="0"/>
        <v>49</v>
      </c>
      <c r="C32" s="5">
        <f t="shared" si="1"/>
        <v>1</v>
      </c>
      <c r="D32" s="5">
        <f t="shared" si="2"/>
        <v>49</v>
      </c>
      <c r="E32" s="5">
        <f t="shared" si="3"/>
        <v>0</v>
      </c>
      <c r="F32" s="16">
        <f t="shared" si="4"/>
        <v>49</v>
      </c>
      <c r="G32" s="13" t="s">
        <v>49</v>
      </c>
      <c r="H32" s="13" t="s">
        <v>50</v>
      </c>
      <c r="I32" s="13">
        <v>2002</v>
      </c>
      <c r="J32" s="13" t="s">
        <v>51</v>
      </c>
      <c r="K32" s="12"/>
      <c r="L32" s="3">
        <v>49</v>
      </c>
      <c r="M32" s="12"/>
      <c r="N32" s="6"/>
      <c r="O32" s="6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6"/>
      <c r="AT32" s="6"/>
      <c r="AV32" s="12"/>
      <c r="AW32" s="12"/>
      <c r="AX32" s="12"/>
    </row>
    <row r="33" spans="1:50" s="11" customFormat="1" ht="13.5" customHeight="1">
      <c r="A33" s="1"/>
      <c r="B33" s="5">
        <f t="shared" si="0"/>
        <v>49</v>
      </c>
      <c r="C33" s="5">
        <f t="shared" si="1"/>
        <v>1</v>
      </c>
      <c r="D33" s="5">
        <f t="shared" si="2"/>
        <v>49</v>
      </c>
      <c r="E33" s="5">
        <f t="shared" si="3"/>
        <v>0</v>
      </c>
      <c r="F33" s="16">
        <f t="shared" si="4"/>
        <v>49</v>
      </c>
      <c r="G33" s="38" t="s">
        <v>123</v>
      </c>
      <c r="H33" s="38" t="s">
        <v>124</v>
      </c>
      <c r="I33" s="38">
        <v>2003</v>
      </c>
      <c r="J33" s="38" t="s">
        <v>125</v>
      </c>
      <c r="K33" s="12"/>
      <c r="L33" s="12"/>
      <c r="M33" s="12"/>
      <c r="P33" s="12"/>
      <c r="Q33" s="12"/>
      <c r="R33" s="12"/>
      <c r="S33" s="12"/>
      <c r="T33" s="12"/>
      <c r="U33" s="12"/>
      <c r="V33" s="12">
        <v>49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V33" s="1"/>
      <c r="AW33" s="1"/>
      <c r="AX33" s="1"/>
    </row>
    <row r="34" spans="1:50" s="11" customFormat="1" ht="13.5" customHeight="1">
      <c r="A34" s="1"/>
      <c r="B34" s="5">
        <f t="shared" si="0"/>
        <v>49</v>
      </c>
      <c r="C34" s="5">
        <f t="shared" si="1"/>
        <v>1</v>
      </c>
      <c r="D34" s="5">
        <f t="shared" si="2"/>
        <v>49</v>
      </c>
      <c r="E34" s="5">
        <f t="shared" si="3"/>
        <v>0</v>
      </c>
      <c r="F34" s="16">
        <f t="shared" si="4"/>
        <v>49</v>
      </c>
      <c r="G34" s="13" t="s">
        <v>113</v>
      </c>
      <c r="H34" s="13" t="s">
        <v>80</v>
      </c>
      <c r="I34" s="13">
        <v>2002</v>
      </c>
      <c r="J34" s="13" t="s">
        <v>11</v>
      </c>
      <c r="K34" s="1"/>
      <c r="L34" s="2"/>
      <c r="M34" s="1"/>
      <c r="P34" s="1"/>
      <c r="Q34" s="1"/>
      <c r="R34" s="1"/>
      <c r="S34" s="1"/>
      <c r="T34" s="1"/>
      <c r="U34" s="1"/>
      <c r="V34" s="1"/>
      <c r="X34" s="1"/>
      <c r="Y34" s="1"/>
      <c r="Z34" s="1"/>
      <c r="AA34" s="1">
        <v>49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2"/>
      <c r="AT34" s="12"/>
      <c r="AV34" s="12"/>
      <c r="AW34" s="12"/>
      <c r="AX34" s="12"/>
    </row>
    <row r="35" spans="1:50" s="11" customFormat="1" ht="13.5" customHeight="1">
      <c r="A35" s="1"/>
      <c r="B35" s="5">
        <f t="shared" si="0"/>
        <v>49</v>
      </c>
      <c r="C35" s="5">
        <f t="shared" si="1"/>
        <v>1</v>
      </c>
      <c r="D35" s="5">
        <f t="shared" si="2"/>
        <v>49</v>
      </c>
      <c r="E35" s="5">
        <f t="shared" si="3"/>
        <v>0</v>
      </c>
      <c r="F35" s="16">
        <f t="shared" si="4"/>
        <v>49</v>
      </c>
      <c r="G35" s="34" t="s">
        <v>61</v>
      </c>
      <c r="H35" s="34" t="s">
        <v>62</v>
      </c>
      <c r="I35" s="33" t="s">
        <v>44</v>
      </c>
      <c r="J35" s="34" t="s">
        <v>63</v>
      </c>
      <c r="K35" s="12"/>
      <c r="L35" s="12"/>
      <c r="M35" s="12"/>
      <c r="P35" s="12"/>
      <c r="Q35" s="12"/>
      <c r="R35" s="12">
        <v>49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V35" s="12"/>
      <c r="AW35" s="12"/>
      <c r="AX35" s="12"/>
    </row>
    <row r="36" spans="1:50" s="11" customFormat="1" ht="13.5" customHeight="1">
      <c r="A36" s="3"/>
      <c r="B36" s="5">
        <f t="shared" si="0"/>
        <v>48</v>
      </c>
      <c r="C36" s="5">
        <f t="shared" si="1"/>
        <v>1</v>
      </c>
      <c r="D36" s="5">
        <f t="shared" si="2"/>
        <v>48</v>
      </c>
      <c r="E36" s="5">
        <f t="shared" si="3"/>
        <v>0</v>
      </c>
      <c r="F36" s="16">
        <f t="shared" si="4"/>
        <v>48</v>
      </c>
      <c r="G36" s="29" t="s">
        <v>194</v>
      </c>
      <c r="H36" s="29" t="s">
        <v>195</v>
      </c>
      <c r="I36" s="29">
        <v>2003</v>
      </c>
      <c r="J36" s="29" t="s">
        <v>191</v>
      </c>
      <c r="K36" s="12"/>
      <c r="L36" s="12"/>
      <c r="M36" s="12"/>
      <c r="N36" s="13"/>
      <c r="O36" s="1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>
        <v>48</v>
      </c>
      <c r="AP36" s="12"/>
      <c r="AQ36" s="12"/>
      <c r="AR36" s="12"/>
      <c r="AS36" s="12"/>
      <c r="AT36" s="12"/>
      <c r="AV36" s="1"/>
      <c r="AW36" s="1"/>
      <c r="AX36" s="1"/>
    </row>
    <row r="37" spans="1:50" s="11" customFormat="1" ht="13.5" customHeight="1">
      <c r="A37" s="3"/>
      <c r="B37" s="5">
        <f t="shared" si="0"/>
        <v>48</v>
      </c>
      <c r="C37" s="5">
        <f t="shared" si="1"/>
        <v>1</v>
      </c>
      <c r="D37" s="5">
        <f t="shared" si="2"/>
        <v>48</v>
      </c>
      <c r="E37" s="5">
        <f t="shared" si="3"/>
        <v>0</v>
      </c>
      <c r="F37" s="16">
        <f t="shared" si="4"/>
        <v>48</v>
      </c>
      <c r="G37" s="36" t="s">
        <v>237</v>
      </c>
      <c r="H37" s="36" t="s">
        <v>238</v>
      </c>
      <c r="I37" s="13">
        <v>2003</v>
      </c>
      <c r="J37" s="36" t="s">
        <v>73</v>
      </c>
      <c r="K37" s="12"/>
      <c r="L37" s="12"/>
      <c r="M37" s="12"/>
      <c r="N37" s="13"/>
      <c r="O37" s="1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>
        <v>48</v>
      </c>
      <c r="AV37" s="12"/>
      <c r="AW37" s="12"/>
      <c r="AX37" s="12"/>
    </row>
    <row r="38" spans="1:50" s="11" customFormat="1" ht="13.5" customHeight="1">
      <c r="A38" s="1"/>
      <c r="B38" s="5">
        <f t="shared" si="0"/>
        <v>48</v>
      </c>
      <c r="C38" s="5">
        <f t="shared" si="1"/>
        <v>1</v>
      </c>
      <c r="D38" s="5">
        <f t="shared" si="2"/>
        <v>48</v>
      </c>
      <c r="E38" s="5">
        <f t="shared" si="3"/>
        <v>0</v>
      </c>
      <c r="F38" s="16">
        <f t="shared" si="4"/>
        <v>48</v>
      </c>
      <c r="G38" s="45" t="s">
        <v>102</v>
      </c>
      <c r="H38" s="45" t="s">
        <v>103</v>
      </c>
      <c r="I38" s="45">
        <v>2003</v>
      </c>
      <c r="J38" s="45" t="s">
        <v>101</v>
      </c>
      <c r="K38" s="12"/>
      <c r="L38" s="1">
        <v>48</v>
      </c>
      <c r="M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V38" s="12"/>
      <c r="AW38" s="12"/>
      <c r="AX38" s="12"/>
    </row>
    <row r="39" spans="1:50" s="11" customFormat="1" ht="13.5" customHeight="1">
      <c r="A39" s="1"/>
      <c r="B39" s="5">
        <f aca="true" t="shared" si="5" ref="B39:B70">SUM(K39:AT39)</f>
        <v>48</v>
      </c>
      <c r="C39" s="5">
        <f aca="true" t="shared" si="6" ref="C39:C70">COUNT(K39:AT39)</f>
        <v>1</v>
      </c>
      <c r="D39" s="5">
        <f aca="true" t="shared" si="7" ref="D39:D70">IF(COUNT(K39:AT39)&gt;0,LARGE(K39:AT39,1),0)+IF(COUNT(K39:AT39)&gt;1,LARGE(K39:AT39,2),0)+IF(COUNT(K39:AT39)&gt;2,LARGE(K39:AT39,3),0)+IF(COUNT(K39:AT39)&gt;3,LARGE(K39:AT39,4),0)+IF(COUNT(K39:AT39)&gt;4,LARGE(K39:AT39,5),0)+IF(COUNT(K39:AT39)&gt;5,LARGE(K39:AT39,6),0)+IF(COUNT(K39:AT39)&gt;6,LARGE(K39:AT39,7),0)</f>
        <v>48</v>
      </c>
      <c r="E39" s="5">
        <f aca="true" t="shared" si="8" ref="E39:E70">IF(COUNT(K39:AQ39)&lt;11,IF(COUNT(K39:AQ39)&gt;6,(COUNT(K39:AQ39)-7),0)*20,80)</f>
        <v>0</v>
      </c>
      <c r="F39" s="16">
        <f aca="true" t="shared" si="9" ref="F39:F70">D39+E39</f>
        <v>48</v>
      </c>
      <c r="G39" s="46" t="s">
        <v>126</v>
      </c>
      <c r="H39" s="46" t="s">
        <v>127</v>
      </c>
      <c r="I39" s="46">
        <v>2002</v>
      </c>
      <c r="J39" s="46" t="s">
        <v>128</v>
      </c>
      <c r="L39" s="12"/>
      <c r="M39" s="1"/>
      <c r="P39" s="1"/>
      <c r="Q39" s="1"/>
      <c r="R39" s="31"/>
      <c r="S39" s="1"/>
      <c r="T39" s="1"/>
      <c r="U39" s="1"/>
      <c r="V39" s="1">
        <v>48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31"/>
      <c r="AI39" s="1"/>
      <c r="AJ39" s="1"/>
      <c r="AK39" s="1"/>
      <c r="AL39" s="1"/>
      <c r="AM39" s="1"/>
      <c r="AN39" s="1"/>
      <c r="AO39" s="1"/>
      <c r="AP39" s="1"/>
      <c r="AQ39" s="1"/>
      <c r="AR39" s="1"/>
      <c r="AV39" s="12"/>
      <c r="AW39" s="12"/>
      <c r="AX39" s="12"/>
    </row>
    <row r="40" spans="1:50" s="11" customFormat="1" ht="13.5" customHeight="1">
      <c r="A40" s="1"/>
      <c r="B40" s="5">
        <f t="shared" si="5"/>
        <v>48</v>
      </c>
      <c r="C40" s="5">
        <f t="shared" si="6"/>
        <v>1</v>
      </c>
      <c r="D40" s="5">
        <f t="shared" si="7"/>
        <v>48</v>
      </c>
      <c r="E40" s="5">
        <f t="shared" si="8"/>
        <v>0</v>
      </c>
      <c r="F40" s="16">
        <f t="shared" si="9"/>
        <v>48</v>
      </c>
      <c r="G40" s="13" t="s">
        <v>79</v>
      </c>
      <c r="H40" s="13" t="s">
        <v>80</v>
      </c>
      <c r="I40" s="35">
        <v>37257</v>
      </c>
      <c r="J40" s="35" t="s">
        <v>81</v>
      </c>
      <c r="K40" s="1"/>
      <c r="L40" s="1"/>
      <c r="M40" s="1"/>
      <c r="N40" s="6"/>
      <c r="O40" s="6"/>
      <c r="P40" s="12">
        <v>48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2"/>
      <c r="AT40" s="12"/>
      <c r="AV40" s="1"/>
      <c r="AW40" s="1"/>
      <c r="AX40" s="1"/>
    </row>
    <row r="41" spans="1:50" s="11" customFormat="1" ht="13.5" customHeight="1">
      <c r="A41" s="1"/>
      <c r="B41" s="5">
        <f t="shared" si="5"/>
        <v>48</v>
      </c>
      <c r="C41" s="5">
        <f t="shared" si="6"/>
        <v>1</v>
      </c>
      <c r="D41" s="5">
        <f t="shared" si="7"/>
        <v>48</v>
      </c>
      <c r="E41" s="5">
        <f t="shared" si="8"/>
        <v>0</v>
      </c>
      <c r="F41" s="16">
        <f t="shared" si="9"/>
        <v>48</v>
      </c>
      <c r="G41" s="13" t="s">
        <v>52</v>
      </c>
      <c r="H41" s="13" t="s">
        <v>53</v>
      </c>
      <c r="I41" s="13">
        <v>2002</v>
      </c>
      <c r="J41" s="13"/>
      <c r="K41" s="1"/>
      <c r="L41" s="3">
        <v>48</v>
      </c>
      <c r="M41" s="12"/>
      <c r="N41" s="6"/>
      <c r="O41" s="6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3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V41" s="12"/>
      <c r="AW41" s="12"/>
      <c r="AX41" s="12"/>
    </row>
    <row r="42" spans="1:50" s="11" customFormat="1" ht="13.5" customHeight="1">
      <c r="A42" s="1"/>
      <c r="B42" s="5">
        <f t="shared" si="5"/>
        <v>48</v>
      </c>
      <c r="C42" s="5">
        <f t="shared" si="6"/>
        <v>1</v>
      </c>
      <c r="D42" s="5">
        <f t="shared" si="7"/>
        <v>48</v>
      </c>
      <c r="E42" s="5">
        <f t="shared" si="8"/>
        <v>0</v>
      </c>
      <c r="F42" s="16">
        <f t="shared" si="9"/>
        <v>48</v>
      </c>
      <c r="G42" s="36" t="s">
        <v>139</v>
      </c>
      <c r="H42" s="13" t="s">
        <v>140</v>
      </c>
      <c r="I42" s="13">
        <v>2002</v>
      </c>
      <c r="J42" s="36" t="s">
        <v>138</v>
      </c>
      <c r="K42" s="12"/>
      <c r="L42" s="12"/>
      <c r="M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>
        <v>48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V42" s="1"/>
      <c r="AW42" s="1"/>
      <c r="AX42" s="1"/>
    </row>
    <row r="43" spans="1:50" s="11" customFormat="1" ht="13.5" customHeight="1">
      <c r="A43" s="1"/>
      <c r="B43" s="5">
        <f t="shared" si="5"/>
        <v>48</v>
      </c>
      <c r="C43" s="5">
        <f t="shared" si="6"/>
        <v>1</v>
      </c>
      <c r="D43" s="5">
        <f t="shared" si="7"/>
        <v>48</v>
      </c>
      <c r="E43" s="5">
        <f t="shared" si="8"/>
        <v>0</v>
      </c>
      <c r="F43" s="16">
        <f t="shared" si="9"/>
        <v>48</v>
      </c>
      <c r="G43" s="29" t="s">
        <v>146</v>
      </c>
      <c r="H43" s="29" t="s">
        <v>147</v>
      </c>
      <c r="I43" s="29">
        <v>2003</v>
      </c>
      <c r="J43" s="29" t="s">
        <v>145</v>
      </c>
      <c r="K43" s="11">
        <v>48</v>
      </c>
      <c r="L43" s="12"/>
      <c r="M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V43" s="1"/>
      <c r="AW43" s="1"/>
      <c r="AX43" s="1"/>
    </row>
    <row r="44" spans="1:50" s="11" customFormat="1" ht="13.5" customHeight="1">
      <c r="A44" s="1"/>
      <c r="B44" s="5">
        <f t="shared" si="5"/>
        <v>47</v>
      </c>
      <c r="C44" s="5">
        <f t="shared" si="6"/>
        <v>1</v>
      </c>
      <c r="D44" s="5">
        <f t="shared" si="7"/>
        <v>47</v>
      </c>
      <c r="E44" s="5">
        <f t="shared" si="8"/>
        <v>0</v>
      </c>
      <c r="F44" s="16">
        <f t="shared" si="9"/>
        <v>47</v>
      </c>
      <c r="G44" s="13" t="s">
        <v>54</v>
      </c>
      <c r="H44" s="13" t="s">
        <v>55</v>
      </c>
      <c r="I44" s="13">
        <v>2002</v>
      </c>
      <c r="J44" s="13" t="s">
        <v>51</v>
      </c>
      <c r="K44" s="12"/>
      <c r="L44" s="2">
        <v>47</v>
      </c>
      <c r="M44" s="12"/>
      <c r="N44" s="6"/>
      <c r="O44" s="6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8"/>
      <c r="AA44" s="12"/>
      <c r="AB44" s="12"/>
      <c r="AC44" s="3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V44" s="12"/>
      <c r="AW44" s="12"/>
      <c r="AX44" s="12"/>
    </row>
    <row r="45" spans="1:49" s="11" customFormat="1" ht="13.5" customHeight="1">
      <c r="A45" s="3"/>
      <c r="B45" s="5">
        <f t="shared" si="5"/>
        <v>47</v>
      </c>
      <c r="C45" s="5">
        <f t="shared" si="6"/>
        <v>1</v>
      </c>
      <c r="D45" s="5">
        <f t="shared" si="7"/>
        <v>47</v>
      </c>
      <c r="E45" s="5">
        <f t="shared" si="8"/>
        <v>0</v>
      </c>
      <c r="F45" s="16">
        <f t="shared" si="9"/>
        <v>47</v>
      </c>
      <c r="G45" s="36" t="s">
        <v>239</v>
      </c>
      <c r="H45" s="36" t="s">
        <v>240</v>
      </c>
      <c r="I45" s="13">
        <v>2003</v>
      </c>
      <c r="J45" s="36" t="s">
        <v>241</v>
      </c>
      <c r="K45" s="12"/>
      <c r="L45" s="12"/>
      <c r="M45" s="12"/>
      <c r="N45" s="13"/>
      <c r="O45" s="13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>
        <v>47</v>
      </c>
      <c r="AW45" s="12"/>
    </row>
    <row r="46" spans="1:44" s="11" customFormat="1" ht="13.5" customHeight="1">
      <c r="A46" s="1"/>
      <c r="B46" s="5">
        <f t="shared" si="5"/>
        <v>47</v>
      </c>
      <c r="C46" s="5">
        <f t="shared" si="6"/>
        <v>1</v>
      </c>
      <c r="D46" s="5">
        <f t="shared" si="7"/>
        <v>47</v>
      </c>
      <c r="E46" s="5">
        <f t="shared" si="8"/>
        <v>0</v>
      </c>
      <c r="F46" s="16">
        <f t="shared" si="9"/>
        <v>47</v>
      </c>
      <c r="G46" s="13" t="s">
        <v>104</v>
      </c>
      <c r="H46" s="13" t="s">
        <v>105</v>
      </c>
      <c r="I46" s="13">
        <v>2003</v>
      </c>
      <c r="J46" s="13" t="s">
        <v>101</v>
      </c>
      <c r="L46" s="11">
        <v>47</v>
      </c>
      <c r="M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50" s="11" customFormat="1" ht="13.5" customHeight="1">
      <c r="A47" s="3"/>
      <c r="B47" s="5">
        <f t="shared" si="5"/>
        <v>47</v>
      </c>
      <c r="C47" s="5">
        <f t="shared" si="6"/>
        <v>1</v>
      </c>
      <c r="D47" s="5">
        <f t="shared" si="7"/>
        <v>47</v>
      </c>
      <c r="E47" s="5">
        <f t="shared" si="8"/>
        <v>0</v>
      </c>
      <c r="F47" s="16">
        <f t="shared" si="9"/>
        <v>47</v>
      </c>
      <c r="G47" s="29" t="s">
        <v>196</v>
      </c>
      <c r="H47" s="29" t="s">
        <v>197</v>
      </c>
      <c r="I47" s="29">
        <v>2002</v>
      </c>
      <c r="J47" s="29" t="s">
        <v>191</v>
      </c>
      <c r="K47" s="12"/>
      <c r="L47" s="12"/>
      <c r="M47" s="12"/>
      <c r="N47" s="13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47</v>
      </c>
      <c r="AP47" s="12"/>
      <c r="AQ47" s="12"/>
      <c r="AR47" s="12"/>
      <c r="AS47" s="12"/>
      <c r="AT47" s="12"/>
      <c r="AV47" s="12"/>
      <c r="AW47" s="12"/>
      <c r="AX47" s="12"/>
    </row>
    <row r="48" spans="1:50" s="11" customFormat="1" ht="13.5" customHeight="1">
      <c r="A48" s="1"/>
      <c r="B48" s="5">
        <f t="shared" si="5"/>
        <v>47</v>
      </c>
      <c r="C48" s="5">
        <f t="shared" si="6"/>
        <v>1</v>
      </c>
      <c r="D48" s="5">
        <f t="shared" si="7"/>
        <v>47</v>
      </c>
      <c r="E48" s="5">
        <f t="shared" si="8"/>
        <v>0</v>
      </c>
      <c r="F48" s="16">
        <f t="shared" si="9"/>
        <v>47</v>
      </c>
      <c r="G48" s="13" t="s">
        <v>82</v>
      </c>
      <c r="H48" s="13" t="s">
        <v>83</v>
      </c>
      <c r="I48" s="35">
        <v>37622</v>
      </c>
      <c r="J48" s="35" t="s">
        <v>13</v>
      </c>
      <c r="L48" s="1"/>
      <c r="N48" s="6"/>
      <c r="O48" s="6"/>
      <c r="P48" s="12">
        <v>47</v>
      </c>
      <c r="AQ48" s="30"/>
      <c r="AS48" s="5"/>
      <c r="AT48" s="6"/>
      <c r="AV48" s="12"/>
      <c r="AW48" s="12"/>
      <c r="AX48" s="12"/>
    </row>
    <row r="49" spans="1:50" s="11" customFormat="1" ht="13.5" customHeight="1">
      <c r="A49" s="3"/>
      <c r="B49" s="5">
        <f t="shared" si="5"/>
        <v>47</v>
      </c>
      <c r="C49" s="5">
        <f t="shared" si="6"/>
        <v>1</v>
      </c>
      <c r="D49" s="5">
        <f t="shared" si="7"/>
        <v>47</v>
      </c>
      <c r="E49" s="5">
        <f t="shared" si="8"/>
        <v>0</v>
      </c>
      <c r="F49" s="16">
        <f t="shared" si="9"/>
        <v>47</v>
      </c>
      <c r="G49" s="43" t="s">
        <v>231</v>
      </c>
      <c r="H49" s="43" t="s">
        <v>232</v>
      </c>
      <c r="I49" s="43">
        <v>2002</v>
      </c>
      <c r="J49" s="43" t="s">
        <v>233</v>
      </c>
      <c r="K49" s="12"/>
      <c r="L49" s="12"/>
      <c r="M49" s="12"/>
      <c r="N49" s="13"/>
      <c r="O49" s="1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>
        <v>47</v>
      </c>
      <c r="AT49" s="12"/>
      <c r="AV49" s="1"/>
      <c r="AW49" s="1"/>
      <c r="AX49" s="1"/>
    </row>
    <row r="50" spans="1:50" s="11" customFormat="1" ht="13.5" customHeight="1">
      <c r="A50" s="1"/>
      <c r="B50" s="5">
        <f t="shared" si="5"/>
        <v>47</v>
      </c>
      <c r="C50" s="5">
        <f t="shared" si="6"/>
        <v>1</v>
      </c>
      <c r="D50" s="5">
        <f t="shared" si="7"/>
        <v>47</v>
      </c>
      <c r="E50" s="5">
        <f t="shared" si="8"/>
        <v>0</v>
      </c>
      <c r="F50" s="16">
        <f t="shared" si="9"/>
        <v>47</v>
      </c>
      <c r="G50" s="29" t="s">
        <v>148</v>
      </c>
      <c r="H50" s="29" t="s">
        <v>149</v>
      </c>
      <c r="I50" s="29">
        <v>2002</v>
      </c>
      <c r="J50" s="29" t="s">
        <v>150</v>
      </c>
      <c r="K50" s="11">
        <v>47</v>
      </c>
      <c r="L50" s="2"/>
      <c r="S50" s="8"/>
      <c r="V50" s="8"/>
      <c r="AH50" s="12"/>
      <c r="AS50" s="12"/>
      <c r="AT50" s="12"/>
      <c r="AV50" s="12"/>
      <c r="AW50" s="12"/>
      <c r="AX50" s="12"/>
    </row>
    <row r="51" spans="1:50" s="11" customFormat="1" ht="13.5" customHeight="1">
      <c r="A51" s="1"/>
      <c r="B51" s="5">
        <f t="shared" si="5"/>
        <v>46</v>
      </c>
      <c r="C51" s="5">
        <f t="shared" si="6"/>
        <v>1</v>
      </c>
      <c r="D51" s="5">
        <f t="shared" si="7"/>
        <v>46</v>
      </c>
      <c r="E51" s="5">
        <f t="shared" si="8"/>
        <v>0</v>
      </c>
      <c r="F51" s="16">
        <f t="shared" si="9"/>
        <v>46</v>
      </c>
      <c r="G51" s="13" t="s">
        <v>106</v>
      </c>
      <c r="H51" s="13" t="s">
        <v>107</v>
      </c>
      <c r="I51" s="13">
        <v>2002</v>
      </c>
      <c r="J51" s="13" t="s">
        <v>108</v>
      </c>
      <c r="K51" s="12"/>
      <c r="L51" s="1">
        <v>46</v>
      </c>
      <c r="M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V51" s="12"/>
      <c r="AW51" s="12"/>
      <c r="AX51" s="12"/>
    </row>
    <row r="52" spans="1:50" s="11" customFormat="1" ht="13.5" customHeight="1">
      <c r="A52" s="3"/>
      <c r="B52" s="5">
        <f t="shared" si="5"/>
        <v>46</v>
      </c>
      <c r="C52" s="5">
        <f t="shared" si="6"/>
        <v>1</v>
      </c>
      <c r="D52" s="5">
        <f t="shared" si="7"/>
        <v>46</v>
      </c>
      <c r="E52" s="5">
        <f t="shared" si="8"/>
        <v>0</v>
      </c>
      <c r="F52" s="16">
        <f t="shared" si="9"/>
        <v>46</v>
      </c>
      <c r="G52" s="29" t="s">
        <v>198</v>
      </c>
      <c r="H52" s="29" t="s">
        <v>199</v>
      </c>
      <c r="I52" s="29">
        <v>2003</v>
      </c>
      <c r="J52" s="29" t="s">
        <v>191</v>
      </c>
      <c r="K52" s="12"/>
      <c r="L52" s="12"/>
      <c r="M52" s="12"/>
      <c r="N52" s="13"/>
      <c r="O52" s="1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>
        <v>46</v>
      </c>
      <c r="AP52" s="12"/>
      <c r="AQ52" s="12"/>
      <c r="AR52" s="12"/>
      <c r="AS52" s="12"/>
      <c r="AT52" s="12"/>
      <c r="AV52" s="12"/>
      <c r="AW52" s="12"/>
      <c r="AX52" s="12"/>
    </row>
    <row r="53" spans="1:50" s="11" customFormat="1" ht="13.5" customHeight="1">
      <c r="A53" s="1"/>
      <c r="B53" s="5">
        <f t="shared" si="5"/>
        <v>46</v>
      </c>
      <c r="C53" s="5">
        <f t="shared" si="6"/>
        <v>1</v>
      </c>
      <c r="D53" s="5">
        <f t="shared" si="7"/>
        <v>46</v>
      </c>
      <c r="E53" s="5">
        <f t="shared" si="8"/>
        <v>0</v>
      </c>
      <c r="F53" s="16">
        <f t="shared" si="9"/>
        <v>46</v>
      </c>
      <c r="G53" s="29" t="s">
        <v>151</v>
      </c>
      <c r="H53" s="29" t="s">
        <v>152</v>
      </c>
      <c r="I53" s="29">
        <v>2003</v>
      </c>
      <c r="J53" s="29" t="s">
        <v>153</v>
      </c>
      <c r="K53" s="11">
        <v>46</v>
      </c>
      <c r="L53" s="12"/>
      <c r="M53" s="12"/>
      <c r="N53" s="6"/>
      <c r="O53" s="6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V53" s="12"/>
      <c r="AW53" s="12"/>
      <c r="AX53" s="12"/>
    </row>
    <row r="54" spans="1:46" ht="12.75">
      <c r="A54" s="1"/>
      <c r="B54" s="5">
        <f t="shared" si="5"/>
        <v>46</v>
      </c>
      <c r="C54" s="5">
        <f t="shared" si="6"/>
        <v>1</v>
      </c>
      <c r="D54" s="5">
        <f t="shared" si="7"/>
        <v>46</v>
      </c>
      <c r="E54" s="5">
        <f t="shared" si="8"/>
        <v>0</v>
      </c>
      <c r="F54" s="16">
        <f t="shared" si="9"/>
        <v>46</v>
      </c>
      <c r="G54" s="34" t="s">
        <v>65</v>
      </c>
      <c r="H54" s="34" t="s">
        <v>66</v>
      </c>
      <c r="I54" s="33" t="s">
        <v>64</v>
      </c>
      <c r="J54" s="34" t="s">
        <v>67</v>
      </c>
      <c r="K54" s="11"/>
      <c r="N54" s="6"/>
      <c r="O54" s="6"/>
      <c r="R54" s="1">
        <v>46</v>
      </c>
      <c r="S54" s="3"/>
      <c r="V54" s="1"/>
      <c r="X54" s="3"/>
      <c r="AS54" s="11"/>
      <c r="AT54" s="11"/>
    </row>
    <row r="55" spans="1:44" ht="14.25">
      <c r="A55" s="1"/>
      <c r="B55" s="5">
        <f t="shared" si="5"/>
        <v>46</v>
      </c>
      <c r="C55" s="5">
        <f t="shared" si="6"/>
        <v>1</v>
      </c>
      <c r="D55" s="5">
        <f t="shared" si="7"/>
        <v>46</v>
      </c>
      <c r="E55" s="5">
        <f t="shared" si="8"/>
        <v>0</v>
      </c>
      <c r="F55" s="16">
        <f t="shared" si="9"/>
        <v>46</v>
      </c>
      <c r="G55" s="13" t="s">
        <v>84</v>
      </c>
      <c r="H55" s="13" t="s">
        <v>85</v>
      </c>
      <c r="I55" s="35">
        <v>37622</v>
      </c>
      <c r="J55" s="35" t="s">
        <v>13</v>
      </c>
      <c r="K55" s="11"/>
      <c r="L55" s="1"/>
      <c r="M55" s="1"/>
      <c r="N55" s="6"/>
      <c r="O55" s="6"/>
      <c r="P55" s="12">
        <v>46</v>
      </c>
      <c r="Q55" s="1"/>
      <c r="R55" s="1"/>
      <c r="S55" s="1"/>
      <c r="T55" s="1"/>
      <c r="U55" s="1"/>
      <c r="V55" s="1"/>
      <c r="W55" s="1"/>
      <c r="X55" s="1"/>
      <c r="Y55" s="1"/>
      <c r="Z55" s="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4.25">
      <c r="A56" s="1"/>
      <c r="B56" s="5">
        <f t="shared" si="5"/>
        <v>45</v>
      </c>
      <c r="C56" s="5">
        <f t="shared" si="6"/>
        <v>1</v>
      </c>
      <c r="D56" s="5">
        <f t="shared" si="7"/>
        <v>45</v>
      </c>
      <c r="E56" s="5">
        <f t="shared" si="8"/>
        <v>0</v>
      </c>
      <c r="F56" s="16">
        <f t="shared" si="9"/>
        <v>45</v>
      </c>
      <c r="G56" s="13" t="s">
        <v>86</v>
      </c>
      <c r="H56" s="13" t="s">
        <v>87</v>
      </c>
      <c r="I56" s="35">
        <v>37622</v>
      </c>
      <c r="J56" s="35"/>
      <c r="K56" s="11"/>
      <c r="L56" s="11"/>
      <c r="M56" s="11"/>
      <c r="N56" s="6"/>
      <c r="O56" s="6"/>
      <c r="P56" s="12">
        <v>45</v>
      </c>
      <c r="Q56" s="11"/>
      <c r="R56" s="11"/>
      <c r="S56" s="11"/>
      <c r="T56" s="11"/>
      <c r="U56" s="11"/>
      <c r="V56" s="8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34" ht="12.75">
      <c r="A57" s="1"/>
      <c r="B57" s="5">
        <f t="shared" si="5"/>
        <v>45</v>
      </c>
      <c r="C57" s="5">
        <f t="shared" si="6"/>
        <v>1</v>
      </c>
      <c r="D57" s="5">
        <f t="shared" si="7"/>
        <v>45</v>
      </c>
      <c r="E57" s="5">
        <f t="shared" si="8"/>
        <v>0</v>
      </c>
      <c r="F57" s="16">
        <f t="shared" si="9"/>
        <v>45</v>
      </c>
      <c r="G57" s="39" t="s">
        <v>131</v>
      </c>
      <c r="H57" s="40" t="s">
        <v>132</v>
      </c>
      <c r="I57" s="41">
        <f>2017-P57</f>
        <v>2017</v>
      </c>
      <c r="J57" s="42" t="s">
        <v>67</v>
      </c>
      <c r="N57" s="11"/>
      <c r="O57" s="11"/>
      <c r="AH57" s="1">
        <v>45</v>
      </c>
    </row>
    <row r="58" spans="1:41" ht="12.75">
      <c r="A58" s="3"/>
      <c r="B58" s="5">
        <f t="shared" si="5"/>
        <v>45</v>
      </c>
      <c r="C58" s="5">
        <f t="shared" si="6"/>
        <v>1</v>
      </c>
      <c r="D58" s="5">
        <f t="shared" si="7"/>
        <v>45</v>
      </c>
      <c r="E58" s="5">
        <f t="shared" si="8"/>
        <v>0</v>
      </c>
      <c r="F58" s="16">
        <f t="shared" si="9"/>
        <v>45</v>
      </c>
      <c r="G58" s="29" t="s">
        <v>200</v>
      </c>
      <c r="H58" s="29" t="s">
        <v>184</v>
      </c>
      <c r="I58" s="29">
        <v>2002</v>
      </c>
      <c r="J58" s="29" t="s">
        <v>191</v>
      </c>
      <c r="N58" s="13"/>
      <c r="O58" s="13"/>
      <c r="AO58" s="12">
        <v>45</v>
      </c>
    </row>
    <row r="59" spans="1:46" ht="12.75">
      <c r="A59" s="1"/>
      <c r="B59" s="5">
        <f t="shared" si="5"/>
        <v>45</v>
      </c>
      <c r="C59" s="5">
        <f t="shared" si="6"/>
        <v>1</v>
      </c>
      <c r="D59" s="5">
        <f t="shared" si="7"/>
        <v>45</v>
      </c>
      <c r="E59" s="5">
        <f t="shared" si="8"/>
        <v>0</v>
      </c>
      <c r="F59" s="16">
        <f t="shared" si="9"/>
        <v>45</v>
      </c>
      <c r="G59" s="13" t="s">
        <v>109</v>
      </c>
      <c r="H59" s="13" t="s">
        <v>110</v>
      </c>
      <c r="I59" s="13">
        <v>2002</v>
      </c>
      <c r="J59" s="13" t="s">
        <v>51</v>
      </c>
      <c r="K59" s="11"/>
      <c r="L59" s="11">
        <v>45</v>
      </c>
      <c r="N59" s="11"/>
      <c r="O59" s="11"/>
      <c r="S59" s="11"/>
      <c r="V59" s="1"/>
      <c r="W59" s="11"/>
      <c r="AS59" s="11"/>
      <c r="AT59" s="11"/>
    </row>
    <row r="60" spans="1:46" ht="12.75">
      <c r="A60" s="1"/>
      <c r="B60" s="5">
        <f t="shared" si="5"/>
        <v>45</v>
      </c>
      <c r="C60" s="5">
        <f t="shared" si="6"/>
        <v>1</v>
      </c>
      <c r="D60" s="5">
        <f t="shared" si="7"/>
        <v>45</v>
      </c>
      <c r="E60" s="5">
        <f t="shared" si="8"/>
        <v>0</v>
      </c>
      <c r="F60" s="16">
        <f t="shared" si="9"/>
        <v>45</v>
      </c>
      <c r="G60" s="29" t="s">
        <v>154</v>
      </c>
      <c r="H60" s="29" t="s">
        <v>155</v>
      </c>
      <c r="I60" s="29">
        <v>2002</v>
      </c>
      <c r="J60" s="29" t="s">
        <v>145</v>
      </c>
      <c r="K60" s="11">
        <v>45</v>
      </c>
      <c r="N60" s="11"/>
      <c r="O60" s="11"/>
      <c r="P60" s="1"/>
      <c r="AS60" s="11"/>
      <c r="AT60" s="11"/>
    </row>
    <row r="61" spans="1:41" ht="12.75">
      <c r="A61" s="3"/>
      <c r="B61" s="5">
        <f t="shared" si="5"/>
        <v>44</v>
      </c>
      <c r="C61" s="5">
        <f t="shared" si="6"/>
        <v>1</v>
      </c>
      <c r="D61" s="5">
        <f t="shared" si="7"/>
        <v>44</v>
      </c>
      <c r="E61" s="5">
        <f t="shared" si="8"/>
        <v>0</v>
      </c>
      <c r="F61" s="16">
        <f t="shared" si="9"/>
        <v>44</v>
      </c>
      <c r="G61" s="29" t="s">
        <v>201</v>
      </c>
      <c r="H61" s="29" t="s">
        <v>184</v>
      </c>
      <c r="I61" s="29">
        <v>2002</v>
      </c>
      <c r="J61" s="29" t="s">
        <v>191</v>
      </c>
      <c r="N61" s="13"/>
      <c r="O61" s="13"/>
      <c r="AO61" s="12">
        <v>44</v>
      </c>
    </row>
    <row r="62" spans="1:15" ht="12.75">
      <c r="A62" s="1"/>
      <c r="B62" s="5">
        <f t="shared" si="5"/>
        <v>44</v>
      </c>
      <c r="C62" s="5">
        <f t="shared" si="6"/>
        <v>1</v>
      </c>
      <c r="D62" s="5">
        <f t="shared" si="7"/>
        <v>44</v>
      </c>
      <c r="E62" s="5">
        <f t="shared" si="8"/>
        <v>0</v>
      </c>
      <c r="F62" s="16">
        <f t="shared" si="9"/>
        <v>44</v>
      </c>
      <c r="G62" s="29" t="s">
        <v>156</v>
      </c>
      <c r="H62" s="29" t="s">
        <v>157</v>
      </c>
      <c r="I62" s="29">
        <v>2003</v>
      </c>
      <c r="J62" s="29" t="s">
        <v>158</v>
      </c>
      <c r="K62" s="11">
        <v>44</v>
      </c>
      <c r="N62" s="11"/>
      <c r="O62" s="11"/>
    </row>
    <row r="63" spans="1:46" ht="12.75">
      <c r="A63" s="1"/>
      <c r="B63" s="5">
        <f t="shared" si="5"/>
        <v>44</v>
      </c>
      <c r="C63" s="5">
        <f t="shared" si="6"/>
        <v>1</v>
      </c>
      <c r="D63" s="5">
        <f t="shared" si="7"/>
        <v>44</v>
      </c>
      <c r="E63" s="5">
        <f t="shared" si="8"/>
        <v>0</v>
      </c>
      <c r="F63" s="16">
        <f t="shared" si="9"/>
        <v>44</v>
      </c>
      <c r="G63" s="13" t="s">
        <v>111</v>
      </c>
      <c r="H63" s="13" t="s">
        <v>112</v>
      </c>
      <c r="I63" s="13">
        <v>2002</v>
      </c>
      <c r="J63" s="13" t="s">
        <v>51</v>
      </c>
      <c r="K63" s="11"/>
      <c r="L63" s="1">
        <v>44</v>
      </c>
      <c r="M63" s="1"/>
      <c r="N63" s="11"/>
      <c r="O63" s="11"/>
      <c r="P63" s="1"/>
      <c r="Q63" s="1"/>
      <c r="R63" s="31"/>
      <c r="S63" s="2"/>
      <c r="T63" s="1"/>
      <c r="U63" s="1"/>
      <c r="V63" s="1"/>
      <c r="W63" s="1"/>
      <c r="X63" s="1"/>
      <c r="Y63" s="5"/>
      <c r="Z63" s="1"/>
      <c r="AA63" s="1"/>
      <c r="AB63" s="27"/>
      <c r="AC63" s="1"/>
      <c r="AD63" s="2"/>
      <c r="AE63" s="27"/>
      <c r="AF63" s="1"/>
      <c r="AG63" s="1"/>
      <c r="AH63" s="3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5"/>
      <c r="AT63" s="5"/>
    </row>
    <row r="64" spans="1:41" ht="12.75">
      <c r="A64" s="3"/>
      <c r="B64" s="5">
        <f t="shared" si="5"/>
        <v>43</v>
      </c>
      <c r="C64" s="5">
        <f t="shared" si="6"/>
        <v>1</v>
      </c>
      <c r="D64" s="5">
        <f t="shared" si="7"/>
        <v>43</v>
      </c>
      <c r="E64" s="5">
        <f t="shared" si="8"/>
        <v>0</v>
      </c>
      <c r="F64" s="16">
        <f t="shared" si="9"/>
        <v>43</v>
      </c>
      <c r="G64" s="29" t="s">
        <v>202</v>
      </c>
      <c r="H64" s="29" t="s">
        <v>203</v>
      </c>
      <c r="I64" s="29">
        <v>2003</v>
      </c>
      <c r="J64" s="29" t="s">
        <v>191</v>
      </c>
      <c r="N64" s="13"/>
      <c r="O64" s="13"/>
      <c r="AO64" s="12">
        <v>43</v>
      </c>
    </row>
    <row r="65" spans="1:34" ht="12.75">
      <c r="A65" s="44"/>
      <c r="B65" s="5">
        <f t="shared" si="5"/>
        <v>43</v>
      </c>
      <c r="C65" s="5">
        <f t="shared" si="6"/>
        <v>1</v>
      </c>
      <c r="D65" s="5">
        <f t="shared" si="7"/>
        <v>43</v>
      </c>
      <c r="E65" s="5">
        <f t="shared" si="8"/>
        <v>0</v>
      </c>
      <c r="F65" s="16">
        <f t="shared" si="9"/>
        <v>43</v>
      </c>
      <c r="G65" s="29" t="s">
        <v>146</v>
      </c>
      <c r="H65" s="29" t="s">
        <v>159</v>
      </c>
      <c r="I65" s="29">
        <v>2003</v>
      </c>
      <c r="J65" s="29" t="s">
        <v>145</v>
      </c>
      <c r="K65" s="11">
        <v>43</v>
      </c>
      <c r="N65" s="11"/>
      <c r="O65" s="11"/>
      <c r="R65" s="1"/>
      <c r="AH65" s="1"/>
    </row>
    <row r="66" spans="1:44" ht="14.25">
      <c r="A66" s="44"/>
      <c r="B66" s="5">
        <f t="shared" si="5"/>
        <v>42</v>
      </c>
      <c r="C66" s="5">
        <f t="shared" si="6"/>
        <v>1</v>
      </c>
      <c r="D66" s="5">
        <f t="shared" si="7"/>
        <v>42</v>
      </c>
      <c r="E66" s="5">
        <f t="shared" si="8"/>
        <v>0</v>
      </c>
      <c r="F66" s="16">
        <f t="shared" si="9"/>
        <v>42</v>
      </c>
      <c r="G66" s="13" t="s">
        <v>92</v>
      </c>
      <c r="H66" s="13" t="s">
        <v>93</v>
      </c>
      <c r="I66" s="35">
        <v>37257</v>
      </c>
      <c r="J66" s="35" t="s">
        <v>13</v>
      </c>
      <c r="K66" s="1"/>
      <c r="L66" s="1"/>
      <c r="M66" s="11"/>
      <c r="N66" s="6"/>
      <c r="O66" s="6"/>
      <c r="P66" s="12">
        <v>42</v>
      </c>
      <c r="Q66" s="11"/>
      <c r="S66" s="11"/>
      <c r="T66" s="8"/>
      <c r="U66" s="11"/>
      <c r="V66" s="11"/>
      <c r="W66" s="11"/>
      <c r="X66" s="11"/>
      <c r="Y66" s="30"/>
      <c r="Z66" s="11"/>
      <c r="AA66" s="11"/>
      <c r="AB66" s="11"/>
      <c r="AC66" s="30"/>
      <c r="AD66" s="11"/>
      <c r="AE66" s="11"/>
      <c r="AF66" s="11"/>
      <c r="AG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15" ht="12.75">
      <c r="A67" s="44"/>
      <c r="B67" s="5">
        <f t="shared" si="5"/>
        <v>42</v>
      </c>
      <c r="C67" s="5">
        <f t="shared" si="6"/>
        <v>1</v>
      </c>
      <c r="D67" s="5">
        <f t="shared" si="7"/>
        <v>42</v>
      </c>
      <c r="E67" s="5">
        <f t="shared" si="8"/>
        <v>0</v>
      </c>
      <c r="F67" s="16">
        <f t="shared" si="9"/>
        <v>42</v>
      </c>
      <c r="G67" s="29" t="s">
        <v>160</v>
      </c>
      <c r="H67" s="29" t="s">
        <v>161</v>
      </c>
      <c r="I67" s="29">
        <v>2003</v>
      </c>
      <c r="J67" s="29" t="s">
        <v>162</v>
      </c>
      <c r="K67" s="11">
        <v>42</v>
      </c>
      <c r="N67" s="12"/>
      <c r="O67" s="12"/>
    </row>
    <row r="68" spans="2:41" ht="12.75">
      <c r="B68" s="5">
        <f t="shared" si="5"/>
        <v>42</v>
      </c>
      <c r="C68" s="5">
        <f t="shared" si="6"/>
        <v>1</v>
      </c>
      <c r="D68" s="5">
        <f t="shared" si="7"/>
        <v>42</v>
      </c>
      <c r="E68" s="5">
        <f t="shared" si="8"/>
        <v>0</v>
      </c>
      <c r="F68" s="16">
        <f t="shared" si="9"/>
        <v>42</v>
      </c>
      <c r="G68" s="29" t="s">
        <v>204</v>
      </c>
      <c r="H68" s="29" t="s">
        <v>205</v>
      </c>
      <c r="I68" s="29">
        <v>2003</v>
      </c>
      <c r="J68" s="29" t="s">
        <v>191</v>
      </c>
      <c r="N68" s="13"/>
      <c r="O68" s="13"/>
      <c r="AO68" s="12">
        <v>42</v>
      </c>
    </row>
    <row r="69" spans="1:15" ht="12.75">
      <c r="A69" s="44"/>
      <c r="B69" s="5">
        <f t="shared" si="5"/>
        <v>41</v>
      </c>
      <c r="C69" s="5">
        <f t="shared" si="6"/>
        <v>1</v>
      </c>
      <c r="D69" s="5">
        <f t="shared" si="7"/>
        <v>41</v>
      </c>
      <c r="E69" s="5">
        <f t="shared" si="8"/>
        <v>0</v>
      </c>
      <c r="F69" s="16">
        <f t="shared" si="9"/>
        <v>41</v>
      </c>
      <c r="G69" s="29" t="s">
        <v>163</v>
      </c>
      <c r="H69" s="29" t="s">
        <v>164</v>
      </c>
      <c r="I69" s="29">
        <v>2002</v>
      </c>
      <c r="J69" s="29" t="s">
        <v>165</v>
      </c>
      <c r="K69" s="11">
        <v>41</v>
      </c>
      <c r="N69" s="13"/>
      <c r="O69" s="13"/>
    </row>
    <row r="70" spans="2:41" ht="12.75">
      <c r="B70" s="5">
        <f t="shared" si="5"/>
        <v>41</v>
      </c>
      <c r="C70" s="5">
        <f t="shared" si="6"/>
        <v>1</v>
      </c>
      <c r="D70" s="5">
        <f t="shared" si="7"/>
        <v>41</v>
      </c>
      <c r="E70" s="5">
        <f t="shared" si="8"/>
        <v>0</v>
      </c>
      <c r="F70" s="16">
        <f t="shared" si="9"/>
        <v>41</v>
      </c>
      <c r="G70" s="29" t="s">
        <v>206</v>
      </c>
      <c r="H70" s="29" t="s">
        <v>207</v>
      </c>
      <c r="I70" s="29">
        <v>2003</v>
      </c>
      <c r="J70" s="29" t="s">
        <v>191</v>
      </c>
      <c r="N70" s="13"/>
      <c r="O70" s="13"/>
      <c r="AO70" s="12">
        <v>41</v>
      </c>
    </row>
    <row r="71" spans="1:16" ht="14.25">
      <c r="A71" s="44"/>
      <c r="B71" s="5">
        <f aca="true" t="shared" si="10" ref="B71:B91">SUM(K71:AT71)</f>
        <v>41</v>
      </c>
      <c r="C71" s="5">
        <f aca="true" t="shared" si="11" ref="C71:C91">COUNT(K71:AT71)</f>
        <v>1</v>
      </c>
      <c r="D71" s="5">
        <f aca="true" t="shared" si="12" ref="D71:D91">IF(COUNT(K71:AT71)&gt;0,LARGE(K71:AT71,1),0)+IF(COUNT(K71:AT71)&gt;1,LARGE(K71:AT71,2),0)+IF(COUNT(K71:AT71)&gt;2,LARGE(K71:AT71,3),0)+IF(COUNT(K71:AT71)&gt;3,LARGE(K71:AT71,4),0)+IF(COUNT(K71:AT71)&gt;4,LARGE(K71:AT71,5),0)+IF(COUNT(K71:AT71)&gt;5,LARGE(K71:AT71,6),0)+IF(COUNT(K71:AT71)&gt;6,LARGE(K71:AT71,7),0)</f>
        <v>41</v>
      </c>
      <c r="E71" s="5">
        <f aca="true" t="shared" si="13" ref="E71:E91">IF(COUNT(K71:AQ71)&lt;11,IF(COUNT(K71:AQ71)&gt;6,(COUNT(K71:AQ71)-7),0)*20,80)</f>
        <v>0</v>
      </c>
      <c r="F71" s="16">
        <f aca="true" t="shared" si="14" ref="F71:F102">D71+E71</f>
        <v>41</v>
      </c>
      <c r="G71" s="13" t="s">
        <v>94</v>
      </c>
      <c r="H71" s="13" t="s">
        <v>95</v>
      </c>
      <c r="I71" s="35">
        <v>37257</v>
      </c>
      <c r="J71" s="35" t="s">
        <v>13</v>
      </c>
      <c r="N71" s="6"/>
      <c r="O71" s="6"/>
      <c r="P71" s="12">
        <v>41</v>
      </c>
    </row>
    <row r="72" spans="2:41" ht="12.75">
      <c r="B72" s="5">
        <f t="shared" si="10"/>
        <v>40</v>
      </c>
      <c r="C72" s="5">
        <f t="shared" si="11"/>
        <v>1</v>
      </c>
      <c r="D72" s="5">
        <f t="shared" si="12"/>
        <v>40</v>
      </c>
      <c r="E72" s="5">
        <f t="shared" si="13"/>
        <v>0</v>
      </c>
      <c r="F72" s="16">
        <f t="shared" si="14"/>
        <v>40</v>
      </c>
      <c r="G72" s="29" t="s">
        <v>208</v>
      </c>
      <c r="H72" s="29" t="s">
        <v>209</v>
      </c>
      <c r="I72" s="29">
        <v>2002</v>
      </c>
      <c r="J72" s="29" t="s">
        <v>191</v>
      </c>
      <c r="N72" s="13"/>
      <c r="O72" s="13"/>
      <c r="AO72" s="12">
        <v>40</v>
      </c>
    </row>
    <row r="73" spans="1:15" ht="12.75">
      <c r="A73" s="44"/>
      <c r="B73" s="5">
        <f t="shared" si="10"/>
        <v>40</v>
      </c>
      <c r="C73" s="5">
        <f t="shared" si="11"/>
        <v>1</v>
      </c>
      <c r="D73" s="5">
        <f t="shared" si="12"/>
        <v>40</v>
      </c>
      <c r="E73" s="5">
        <f t="shared" si="13"/>
        <v>0</v>
      </c>
      <c r="F73" s="16">
        <f t="shared" si="14"/>
        <v>40</v>
      </c>
      <c r="G73" s="29" t="s">
        <v>166</v>
      </c>
      <c r="H73" s="29" t="s">
        <v>167</v>
      </c>
      <c r="I73" s="29">
        <v>2002</v>
      </c>
      <c r="J73" s="29" t="s">
        <v>168</v>
      </c>
      <c r="K73" s="11">
        <v>40</v>
      </c>
      <c r="N73" s="13"/>
      <c r="O73" s="13"/>
    </row>
    <row r="74" spans="1:15" ht="12.75">
      <c r="A74" s="44"/>
      <c r="B74" s="5">
        <f t="shared" si="10"/>
        <v>39</v>
      </c>
      <c r="C74" s="5">
        <f t="shared" si="11"/>
        <v>1</v>
      </c>
      <c r="D74" s="5">
        <f t="shared" si="12"/>
        <v>39</v>
      </c>
      <c r="E74" s="5">
        <f t="shared" si="13"/>
        <v>0</v>
      </c>
      <c r="F74" s="16">
        <f t="shared" si="14"/>
        <v>39</v>
      </c>
      <c r="G74" s="29" t="s">
        <v>169</v>
      </c>
      <c r="H74" s="29" t="s">
        <v>170</v>
      </c>
      <c r="I74" s="29">
        <v>2002</v>
      </c>
      <c r="J74" s="29" t="s">
        <v>171</v>
      </c>
      <c r="K74" s="11">
        <v>39</v>
      </c>
      <c r="N74" s="13"/>
      <c r="O74" s="13"/>
    </row>
    <row r="75" spans="2:41" ht="12.75">
      <c r="B75" s="5">
        <f t="shared" si="10"/>
        <v>39</v>
      </c>
      <c r="C75" s="5">
        <f t="shared" si="11"/>
        <v>1</v>
      </c>
      <c r="D75" s="5">
        <f t="shared" si="12"/>
        <v>39</v>
      </c>
      <c r="E75" s="5">
        <f t="shared" si="13"/>
        <v>0</v>
      </c>
      <c r="F75" s="16">
        <f t="shared" si="14"/>
        <v>39</v>
      </c>
      <c r="G75" s="29" t="s">
        <v>210</v>
      </c>
      <c r="H75" s="29" t="s">
        <v>211</v>
      </c>
      <c r="I75" s="29">
        <v>2003</v>
      </c>
      <c r="J75" s="29" t="s">
        <v>191</v>
      </c>
      <c r="N75" s="13"/>
      <c r="O75" s="13"/>
      <c r="AO75" s="12">
        <v>39</v>
      </c>
    </row>
    <row r="76" spans="1:15" ht="12.75">
      <c r="A76" s="44"/>
      <c r="B76" s="5">
        <f t="shared" si="10"/>
        <v>38</v>
      </c>
      <c r="C76" s="5">
        <f t="shared" si="11"/>
        <v>1</v>
      </c>
      <c r="D76" s="5">
        <f t="shared" si="12"/>
        <v>38</v>
      </c>
      <c r="E76" s="5">
        <f t="shared" si="13"/>
        <v>0</v>
      </c>
      <c r="F76" s="16">
        <f t="shared" si="14"/>
        <v>38</v>
      </c>
      <c r="G76" s="29" t="s">
        <v>172</v>
      </c>
      <c r="H76" s="29" t="s">
        <v>173</v>
      </c>
      <c r="I76" s="29">
        <v>2003</v>
      </c>
      <c r="J76" s="29" t="s">
        <v>174</v>
      </c>
      <c r="K76" s="11">
        <v>38</v>
      </c>
      <c r="N76" s="13"/>
      <c r="O76" s="13"/>
    </row>
    <row r="77" spans="2:41" ht="25.5">
      <c r="B77" s="5">
        <f t="shared" si="10"/>
        <v>38</v>
      </c>
      <c r="C77" s="5">
        <f t="shared" si="11"/>
        <v>1</v>
      </c>
      <c r="D77" s="5">
        <f t="shared" si="12"/>
        <v>38</v>
      </c>
      <c r="E77" s="5">
        <f t="shared" si="13"/>
        <v>0</v>
      </c>
      <c r="F77" s="16">
        <f t="shared" si="14"/>
        <v>38</v>
      </c>
      <c r="G77" s="29" t="s">
        <v>212</v>
      </c>
      <c r="H77" s="29" t="s">
        <v>213</v>
      </c>
      <c r="I77" s="29">
        <v>2003</v>
      </c>
      <c r="J77" s="29" t="s">
        <v>191</v>
      </c>
      <c r="N77" s="13"/>
      <c r="O77" s="13"/>
      <c r="AO77" s="12">
        <v>38</v>
      </c>
    </row>
    <row r="78" spans="1:15" ht="12.75">
      <c r="A78" s="44"/>
      <c r="B78" s="5">
        <f t="shared" si="10"/>
        <v>37</v>
      </c>
      <c r="C78" s="5">
        <f t="shared" si="11"/>
        <v>1</v>
      </c>
      <c r="D78" s="5">
        <f t="shared" si="12"/>
        <v>37</v>
      </c>
      <c r="E78" s="5">
        <f t="shared" si="13"/>
        <v>0</v>
      </c>
      <c r="F78" s="16">
        <f t="shared" si="14"/>
        <v>37</v>
      </c>
      <c r="G78" s="29" t="s">
        <v>175</v>
      </c>
      <c r="H78" s="29" t="s">
        <v>176</v>
      </c>
      <c r="I78" s="29">
        <v>2002</v>
      </c>
      <c r="J78" s="29" t="s">
        <v>177</v>
      </c>
      <c r="K78" s="11">
        <v>37</v>
      </c>
      <c r="N78" s="13"/>
      <c r="O78" s="13"/>
    </row>
    <row r="79" spans="2:41" ht="12.75">
      <c r="B79" s="5">
        <f t="shared" si="10"/>
        <v>37</v>
      </c>
      <c r="C79" s="5">
        <f t="shared" si="11"/>
        <v>1</v>
      </c>
      <c r="D79" s="5">
        <f t="shared" si="12"/>
        <v>37</v>
      </c>
      <c r="E79" s="5">
        <f t="shared" si="13"/>
        <v>0</v>
      </c>
      <c r="F79" s="16">
        <f t="shared" si="14"/>
        <v>37</v>
      </c>
      <c r="G79" s="29" t="s">
        <v>214</v>
      </c>
      <c r="H79" s="29" t="s">
        <v>215</v>
      </c>
      <c r="I79" s="29">
        <v>2003</v>
      </c>
      <c r="J79" s="29" t="s">
        <v>191</v>
      </c>
      <c r="N79" s="13"/>
      <c r="O79" s="13"/>
      <c r="AO79" s="12">
        <v>37</v>
      </c>
    </row>
    <row r="80" spans="1:15" ht="12.75">
      <c r="A80" s="44"/>
      <c r="B80" s="5">
        <f t="shared" si="10"/>
        <v>36</v>
      </c>
      <c r="C80" s="5">
        <f t="shared" si="11"/>
        <v>1</v>
      </c>
      <c r="D80" s="5">
        <f t="shared" si="12"/>
        <v>36</v>
      </c>
      <c r="E80" s="5">
        <f t="shared" si="13"/>
        <v>0</v>
      </c>
      <c r="F80" s="16">
        <f t="shared" si="14"/>
        <v>36</v>
      </c>
      <c r="G80" s="29" t="s">
        <v>178</v>
      </c>
      <c r="H80" s="29" t="s">
        <v>179</v>
      </c>
      <c r="I80" s="29">
        <v>2002</v>
      </c>
      <c r="J80" s="29" t="s">
        <v>180</v>
      </c>
      <c r="K80" s="11">
        <v>36</v>
      </c>
      <c r="N80" s="13"/>
      <c r="O80" s="13"/>
    </row>
    <row r="81" spans="2:41" ht="12.75">
      <c r="B81" s="5">
        <f t="shared" si="10"/>
        <v>36</v>
      </c>
      <c r="C81" s="5">
        <f t="shared" si="11"/>
        <v>1</v>
      </c>
      <c r="D81" s="5">
        <f t="shared" si="12"/>
        <v>36</v>
      </c>
      <c r="E81" s="5">
        <f t="shared" si="13"/>
        <v>0</v>
      </c>
      <c r="F81" s="16">
        <f t="shared" si="14"/>
        <v>36</v>
      </c>
      <c r="G81" s="29" t="s">
        <v>216</v>
      </c>
      <c r="H81" s="29" t="s">
        <v>217</v>
      </c>
      <c r="I81" s="29">
        <v>2003</v>
      </c>
      <c r="J81" s="29" t="s">
        <v>191</v>
      </c>
      <c r="N81" s="13"/>
      <c r="O81" s="13"/>
      <c r="AO81" s="12">
        <v>36</v>
      </c>
    </row>
    <row r="82" spans="2:41" ht="12.75">
      <c r="B82" s="5">
        <f t="shared" si="10"/>
        <v>35</v>
      </c>
      <c r="C82" s="5">
        <f t="shared" si="11"/>
        <v>1</v>
      </c>
      <c r="D82" s="5">
        <f t="shared" si="12"/>
        <v>35</v>
      </c>
      <c r="E82" s="5">
        <f t="shared" si="13"/>
        <v>0</v>
      </c>
      <c r="F82" s="16">
        <f t="shared" si="14"/>
        <v>35</v>
      </c>
      <c r="G82" s="29" t="s">
        <v>218</v>
      </c>
      <c r="H82" s="29" t="s">
        <v>219</v>
      </c>
      <c r="I82" s="29">
        <v>2002</v>
      </c>
      <c r="J82" s="29" t="s">
        <v>191</v>
      </c>
      <c r="N82" s="13"/>
      <c r="O82" s="13"/>
      <c r="AO82" s="12">
        <v>35</v>
      </c>
    </row>
    <row r="83" spans="1:15" ht="12.75">
      <c r="A83" s="44"/>
      <c r="B83" s="5">
        <f t="shared" si="10"/>
        <v>35</v>
      </c>
      <c r="C83" s="5">
        <f t="shared" si="11"/>
        <v>1</v>
      </c>
      <c r="D83" s="5">
        <f t="shared" si="12"/>
        <v>35</v>
      </c>
      <c r="E83" s="5">
        <f t="shared" si="13"/>
        <v>0</v>
      </c>
      <c r="F83" s="16">
        <f t="shared" si="14"/>
        <v>35</v>
      </c>
      <c r="G83" s="29" t="s">
        <v>181</v>
      </c>
      <c r="H83" s="29" t="s">
        <v>182</v>
      </c>
      <c r="I83" s="29">
        <v>2003</v>
      </c>
      <c r="J83" s="29" t="s">
        <v>168</v>
      </c>
      <c r="K83" s="11">
        <v>35</v>
      </c>
      <c r="N83" s="13"/>
      <c r="O83" s="13"/>
    </row>
    <row r="84" spans="1:15" ht="12.75">
      <c r="A84" s="44"/>
      <c r="B84" s="5">
        <f t="shared" si="10"/>
        <v>34</v>
      </c>
      <c r="C84" s="5">
        <f t="shared" si="11"/>
        <v>1</v>
      </c>
      <c r="D84" s="5">
        <f t="shared" si="12"/>
        <v>34</v>
      </c>
      <c r="E84" s="5">
        <f t="shared" si="13"/>
        <v>0</v>
      </c>
      <c r="F84" s="16">
        <f t="shared" si="14"/>
        <v>34</v>
      </c>
      <c r="G84" s="29" t="s">
        <v>183</v>
      </c>
      <c r="H84" s="29" t="s">
        <v>184</v>
      </c>
      <c r="I84" s="29">
        <v>2003</v>
      </c>
      <c r="J84" s="29" t="s">
        <v>174</v>
      </c>
      <c r="K84" s="11">
        <v>34</v>
      </c>
      <c r="N84" s="13"/>
      <c r="O84" s="13"/>
    </row>
    <row r="85" spans="2:41" ht="12.75">
      <c r="B85" s="5">
        <f t="shared" si="10"/>
        <v>34</v>
      </c>
      <c r="C85" s="5">
        <f t="shared" si="11"/>
        <v>1</v>
      </c>
      <c r="D85" s="5">
        <f t="shared" si="12"/>
        <v>34</v>
      </c>
      <c r="E85" s="5">
        <f t="shared" si="13"/>
        <v>0</v>
      </c>
      <c r="F85" s="16">
        <f t="shared" si="14"/>
        <v>34</v>
      </c>
      <c r="G85" s="29" t="s">
        <v>220</v>
      </c>
      <c r="H85" s="29" t="s">
        <v>221</v>
      </c>
      <c r="I85" s="29">
        <v>2002</v>
      </c>
      <c r="J85" s="29" t="s">
        <v>191</v>
      </c>
      <c r="N85" s="13"/>
      <c r="O85" s="13"/>
      <c r="AO85" s="12">
        <v>34</v>
      </c>
    </row>
    <row r="86" spans="1:11" ht="12.75">
      <c r="A86" s="44"/>
      <c r="B86" s="5">
        <f t="shared" si="10"/>
        <v>33</v>
      </c>
      <c r="C86" s="5">
        <f t="shared" si="11"/>
        <v>1</v>
      </c>
      <c r="D86" s="5">
        <f t="shared" si="12"/>
        <v>33</v>
      </c>
      <c r="E86" s="5">
        <f t="shared" si="13"/>
        <v>0</v>
      </c>
      <c r="F86" s="16">
        <f t="shared" si="14"/>
        <v>33</v>
      </c>
      <c r="G86" s="29" t="s">
        <v>185</v>
      </c>
      <c r="H86" s="29" t="s">
        <v>186</v>
      </c>
      <c r="I86" s="29">
        <v>2003</v>
      </c>
      <c r="J86" s="29" t="s">
        <v>177</v>
      </c>
      <c r="K86" s="11">
        <v>33</v>
      </c>
    </row>
    <row r="87" spans="2:41" ht="12.75">
      <c r="B87" s="5">
        <f t="shared" si="10"/>
        <v>33</v>
      </c>
      <c r="C87" s="5">
        <f t="shared" si="11"/>
        <v>1</v>
      </c>
      <c r="D87" s="5">
        <f t="shared" si="12"/>
        <v>33</v>
      </c>
      <c r="E87" s="5">
        <f t="shared" si="13"/>
        <v>0</v>
      </c>
      <c r="F87" s="16">
        <f t="shared" si="14"/>
        <v>33</v>
      </c>
      <c r="G87" s="29" t="s">
        <v>222</v>
      </c>
      <c r="H87" s="29" t="s">
        <v>223</v>
      </c>
      <c r="I87" s="29">
        <v>2003</v>
      </c>
      <c r="J87" s="29" t="s">
        <v>191</v>
      </c>
      <c r="AO87" s="12">
        <v>33</v>
      </c>
    </row>
    <row r="88" spans="2:41" ht="12.75">
      <c r="B88" s="5">
        <f t="shared" si="10"/>
        <v>32</v>
      </c>
      <c r="C88" s="5">
        <f t="shared" si="11"/>
        <v>1</v>
      </c>
      <c r="D88" s="5">
        <f t="shared" si="12"/>
        <v>32</v>
      </c>
      <c r="E88" s="5">
        <f t="shared" si="13"/>
        <v>0</v>
      </c>
      <c r="F88" s="16">
        <f t="shared" si="14"/>
        <v>32</v>
      </c>
      <c r="G88" s="29" t="s">
        <v>224</v>
      </c>
      <c r="H88" s="29" t="s">
        <v>225</v>
      </c>
      <c r="I88" s="29">
        <v>2003</v>
      </c>
      <c r="J88" s="29" t="s">
        <v>191</v>
      </c>
      <c r="AO88" s="12">
        <v>32</v>
      </c>
    </row>
    <row r="89" spans="2:41" ht="12.75">
      <c r="B89" s="5">
        <f t="shared" si="10"/>
        <v>31</v>
      </c>
      <c r="C89" s="5">
        <f t="shared" si="11"/>
        <v>1</v>
      </c>
      <c r="D89" s="5">
        <f t="shared" si="12"/>
        <v>31</v>
      </c>
      <c r="E89" s="5">
        <f t="shared" si="13"/>
        <v>0</v>
      </c>
      <c r="F89" s="16">
        <f t="shared" si="14"/>
        <v>31</v>
      </c>
      <c r="G89" s="29" t="s">
        <v>226</v>
      </c>
      <c r="H89" s="29" t="s">
        <v>227</v>
      </c>
      <c r="I89" s="29">
        <v>2002</v>
      </c>
      <c r="J89" s="29" t="s">
        <v>191</v>
      </c>
      <c r="AO89" s="12">
        <v>31</v>
      </c>
    </row>
    <row r="90" spans="2:41" ht="12.75">
      <c r="B90" s="5">
        <f t="shared" si="10"/>
        <v>30</v>
      </c>
      <c r="C90" s="5">
        <f t="shared" si="11"/>
        <v>1</v>
      </c>
      <c r="D90" s="5">
        <f t="shared" si="12"/>
        <v>30</v>
      </c>
      <c r="E90" s="5">
        <f t="shared" si="13"/>
        <v>0</v>
      </c>
      <c r="F90" s="16">
        <f t="shared" si="14"/>
        <v>30</v>
      </c>
      <c r="G90" s="29" t="s">
        <v>228</v>
      </c>
      <c r="H90" s="29" t="s">
        <v>229</v>
      </c>
      <c r="I90" s="29">
        <v>2002</v>
      </c>
      <c r="J90" s="29" t="s">
        <v>191</v>
      </c>
      <c r="AO90" s="12">
        <v>30</v>
      </c>
    </row>
    <row r="91" spans="2:10" ht="12.75">
      <c r="B91" s="5">
        <f t="shared" si="10"/>
        <v>0</v>
      </c>
      <c r="C91" s="5">
        <f t="shared" si="11"/>
        <v>0</v>
      </c>
      <c r="D91" s="5">
        <f t="shared" si="12"/>
        <v>0</v>
      </c>
      <c r="E91" s="5">
        <f t="shared" si="13"/>
        <v>0</v>
      </c>
      <c r="F91" s="16">
        <f t="shared" si="14"/>
        <v>0</v>
      </c>
      <c r="G91" s="36" t="s">
        <v>71</v>
      </c>
      <c r="H91" s="36" t="s">
        <v>72</v>
      </c>
      <c r="I91" s="13">
        <v>2002</v>
      </c>
      <c r="J91" s="36" t="s">
        <v>73</v>
      </c>
    </row>
  </sheetData>
  <sheetProtection/>
  <autoFilter ref="A2:AQ2">
    <sortState ref="A3:AQ91">
      <sortCondition sortBy="value" ref="A3:A91"/>
    </sortState>
  </autoFilter>
  <mergeCells count="1">
    <mergeCell ref="A1:M1"/>
  </mergeCells>
  <conditionalFormatting sqref="J48:J49">
    <cfRule type="cellIs" priority="10" dxfId="45" operator="equal" stopIfTrue="1">
      <formula>"."</formula>
    </cfRule>
  </conditionalFormatting>
  <conditionalFormatting sqref="A29:J29">
    <cfRule type="expression" priority="3" dxfId="0" stopIfTrue="1">
      <formula>$C29:$C53&gt;6</formula>
    </cfRule>
  </conditionalFormatting>
  <conditionalFormatting sqref="C30 B30:B32 F30:F32 D30:D32 C65:C91">
    <cfRule type="expression" priority="24" dxfId="0" stopIfTrue="1">
      <formula>$C30:$C51&gt;6</formula>
    </cfRule>
  </conditionalFormatting>
  <conditionalFormatting sqref="B23:F23 D40:F42 B40:B50 D40:D50 A41:I53 B54:F64 F65:F73 E59:E73 D58:D73 C65:C73 B64:B73">
    <cfRule type="expression" priority="34" dxfId="0" stopIfTrue="1">
      <formula>$C23:$C36&gt;6</formula>
    </cfRule>
  </conditionalFormatting>
  <conditionalFormatting sqref="D15:F22 B15:B22 B38:F42 A38:D40 F38:I40">
    <cfRule type="expression" priority="74" dxfId="0" stopIfTrue="1">
      <formula>$C15:$C30&gt;6</formula>
    </cfRule>
  </conditionalFormatting>
  <conditionalFormatting sqref="C8">
    <cfRule type="expression" priority="96" dxfId="0" stopIfTrue="1">
      <formula>$C8:$C29&gt;6</formula>
    </cfRule>
  </conditionalFormatting>
  <conditionalFormatting sqref="C25 D24:F25 B24:B25 B22:F22 D17:F18 B17:B18 C17 F29:F41 B29:D42 D41:F52 B74:F89 F87:F91 B88:E91">
    <cfRule type="expression" priority="125" dxfId="0" stopIfTrue="1">
      <formula>$C17:$C29&gt;6</formula>
    </cfRule>
  </conditionalFormatting>
  <conditionalFormatting sqref="F11:F14 D9:F13 D11:D14 B9:B14 B33:B35 F33:F35 D33:D35">
    <cfRule type="expression" priority="132" dxfId="0" stopIfTrue="1">
      <formula>$C9:$C29&gt;6</formula>
    </cfRule>
  </conditionalFormatting>
  <conditionalFormatting sqref="C32">
    <cfRule type="expression" priority="152" dxfId="0" stopIfTrue="1">
      <formula>$C32:$C53&gt;6</formula>
    </cfRule>
  </conditionalFormatting>
  <conditionalFormatting sqref="D15:F16 B15:B16 C15 B23:B39 D23:F39 B39:D39 F39:F49 E39:E40">
    <cfRule type="expression" priority="172" dxfId="0" stopIfTrue="1">
      <formula>$C15:$C29&gt;6</formula>
    </cfRule>
  </conditionalFormatting>
  <conditionalFormatting sqref="C31:C64 D7:F8 B7:B8">
    <cfRule type="expression" priority="193" dxfId="0" stopIfTrue="1">
      <formula>$C7:$C29&gt;6</formula>
    </cfRule>
  </conditionalFormatting>
  <conditionalFormatting sqref="D28:F28 B28 C27 C43 B43:B53 C44:F53 D43:F64 B54:C64 C65:C76 B64:B76 F65:F91 E59:E91 D58:D91">
    <cfRule type="expression" priority="206" dxfId="0" stopIfTrue="1">
      <formula>$C27:$C37&gt;6</formula>
    </cfRule>
  </conditionalFormatting>
  <conditionalFormatting sqref="D26:F27 B26:B27 C21 B19:B21 D19:F21 C19 B42:D44 F42:F52 D43:F64 F65:F75 E59:E75 D58:D75">
    <cfRule type="expression" priority="207" dxfId="0" stopIfTrue="1">
      <formula>$C19:$C30&gt;6</formula>
    </cfRule>
  </conditionalFormatting>
  <conditionalFormatting sqref="E41">
    <cfRule type="expression" priority="235" dxfId="0" stopIfTrue="1">
      <formula>$C38:$C52&gt;6</formula>
    </cfRule>
  </conditionalFormatting>
  <conditionalFormatting sqref="B30:B52 A30:J36 C7:C30">
    <cfRule type="expression" priority="248" dxfId="0" stopIfTrue="1">
      <formula>$C7:$C30&gt;6</formula>
    </cfRule>
  </conditionalFormatting>
  <conditionalFormatting sqref="A12:J13 A12:A21">
    <cfRule type="expression" priority="297" dxfId="0" stopIfTrue="1">
      <formula>$C12:$C53&gt;6</formula>
    </cfRule>
  </conditionalFormatting>
  <conditionalFormatting sqref="D14:F14 B14 B36:C41 F36:F46 D36:D46 C36:C52">
    <cfRule type="expression" priority="323" dxfId="0" stopIfTrue="1">
      <formula>$C14:$C31&gt;6</formula>
    </cfRule>
  </conditionalFormatting>
  <conditionalFormatting sqref="A50 C42:C46 A42:A48 A52 A54 A56 A58 A60 A62 A64">
    <cfRule type="expression" priority="343" dxfId="0" stopIfTrue="1">
      <formula>$C42:$C86&gt;6</formula>
    </cfRule>
  </conditionalFormatting>
  <conditionalFormatting sqref="A47:A53 C47:C79 F79:F91 B79:D91">
    <cfRule type="expression" priority="353" dxfId="0" stopIfTrue="1">
      <formula>$C47:$C54&gt;6</formula>
    </cfRule>
  </conditionalFormatting>
  <conditionalFormatting sqref="C34">
    <cfRule type="expression" priority="375" dxfId="0" stopIfTrue="1">
      <formula>$C34:$C53&gt;6</formula>
    </cfRule>
  </conditionalFormatting>
  <conditionalFormatting sqref="A49:A53 F48:F81 D48:D81">
    <cfRule type="expression" priority="377" dxfId="0" stopIfTrue="1">
      <formula>$C48:$C53&gt;6</formula>
    </cfRule>
  </conditionalFormatting>
  <conditionalFormatting sqref="F11:F14 D11:D14 B11:B14">
    <cfRule type="expression" priority="382" dxfId="0" stopIfTrue="1">
      <formula>$C11:$C53&gt;6</formula>
    </cfRule>
  </conditionalFormatting>
  <conditionalFormatting sqref="D52:D53 C53:F64 B85:D85 F65:F91 E59:E91 D58:D91 C65:C91 B52:B91">
    <cfRule type="expression" priority="393" dxfId="0" stopIfTrue="1">
      <formula>$C52:$C53&gt;6</formula>
    </cfRule>
  </conditionalFormatting>
  <conditionalFormatting sqref="A37:I37 B37:F42">
    <cfRule type="expression" priority="394" dxfId="0" stopIfTrue="1">
      <formula>$C37:$C53&gt;6</formula>
    </cfRule>
  </conditionalFormatting>
  <conditionalFormatting sqref="A8:A39 A7:J11">
    <cfRule type="expression" priority="457" dxfId="0" stopIfTrue="1">
      <formula>$C7:$C54&gt;6</formula>
    </cfRule>
  </conditionalFormatting>
  <conditionalFormatting sqref="B45:D64 F45:F78 D58:D78 C65:C78 B64:B78">
    <cfRule type="expression" priority="521" dxfId="0" stopIfTrue="1">
      <formula>$C45:$C53&gt;6</formula>
    </cfRule>
  </conditionalFormatting>
  <conditionalFormatting sqref="C49 D49:F64 E59:E82 B49:B82 F65:F91 D58:D91">
    <cfRule type="expression" priority="542" dxfId="0" stopIfTrue="1">
      <formula>$C49:$C53&gt;6</formula>
    </cfRule>
  </conditionalFormatting>
  <conditionalFormatting sqref="B24:F42 A24:A29">
    <cfRule type="expression" priority="611" dxfId="0" stopIfTrue="1">
      <formula>$C24:$C53&gt;6</formula>
    </cfRule>
  </conditionalFormatting>
  <conditionalFormatting sqref="A22:A23 A22:J22">
    <cfRule type="expression" priority="623" dxfId="0" stopIfTrue="1">
      <formula>$C22:$C53&gt;6</formula>
    </cfRule>
  </conditionalFormatting>
  <conditionalFormatting sqref="A25:A53 A25:J25">
    <cfRule type="expression" priority="625" dxfId="0" stopIfTrue="1">
      <formula>$C25:$C53&gt;6</formula>
    </cfRule>
  </conditionalFormatting>
  <conditionalFormatting sqref="E41">
    <cfRule type="expression" priority="630" dxfId="0" stopIfTrue="1">
      <formula>$C38:$C53&gt;6</formula>
    </cfRule>
  </conditionalFormatting>
  <conditionalFormatting sqref="F47 C47:D47 C80:C91">
    <cfRule type="expression" priority="634" dxfId="0" stopIfTrue="1">
      <formula>$C47:$C53&gt;6</formula>
    </cfRule>
  </conditionalFormatting>
  <conditionalFormatting sqref="A15:J16 B15:F21 A15:A24">
    <cfRule type="expression" priority="639" dxfId="0" stopIfTrue="1">
      <formula>$C15:$C53&gt;6</formula>
    </cfRule>
  </conditionalFormatting>
  <conditionalFormatting sqref="B51:D64 F51:F84 D58:D84 C65:C84 B64:B84">
    <cfRule type="expression" priority="642" dxfId="0" stopIfTrue="1">
      <formula>$C51:$C53&gt;6</formula>
    </cfRule>
  </conditionalFormatting>
  <conditionalFormatting sqref="A23:J24">
    <cfRule type="expression" priority="651" dxfId="0" stopIfTrue="1">
      <formula>$C23:$C53&gt;6</formula>
    </cfRule>
  </conditionalFormatting>
  <conditionalFormatting sqref="A26:J28 A26:A53">
    <cfRule type="expression" priority="652" dxfId="0" stopIfTrue="1">
      <formula>$C26:$C53&gt;6</formula>
    </cfRule>
  </conditionalFormatting>
  <conditionalFormatting sqref="A14:J14">
    <cfRule type="expression" priority="673" dxfId="0" stopIfTrue="1">
      <formula>$C14:$C53&gt;6</formula>
    </cfRule>
  </conditionalFormatting>
  <conditionalFormatting sqref="C53:C91">
    <cfRule type="expression" priority="679" dxfId="0" stopIfTrue="1">
      <formula>$C53:$C53&gt;6</formula>
    </cfRule>
  </conditionalFormatting>
  <conditionalFormatting sqref="A17:J21">
    <cfRule type="expression" priority="692" dxfId="0" stopIfTrue="1">
      <formula>$C17:$C53&gt;6</formula>
    </cfRule>
  </conditionalFormatting>
  <conditionalFormatting sqref="A19">
    <cfRule type="expression" priority="702" dxfId="0" stopIfTrue="1">
      <formula>$C19:$C53&gt;6</formula>
    </cfRule>
  </conditionalFormatting>
  <conditionalFormatting sqref="B77:F89 F87:F91 B88:E91">
    <cfRule type="expression" priority="730" dxfId="0" stopIfTrue="1">
      <formula>$C77:$C86&gt;6</formula>
    </cfRule>
  </conditionalFormatting>
  <conditionalFormatting sqref="C8:C41 A8:A41">
    <cfRule type="expression" priority="753" dxfId="0" stopIfTrue="1">
      <formula>$C8:$C53&gt;6</formula>
    </cfRule>
  </conditionalFormatting>
  <conditionalFormatting sqref="A40:A64">
    <cfRule type="expression" priority="776" dxfId="0" stopIfTrue="1">
      <formula>$C40:$C86&gt;6</formula>
    </cfRule>
  </conditionalFormatting>
  <conditionalFormatting sqref="D83:F89 F87:F91 D88:E91 B83:B91">
    <cfRule type="expression" priority="791" dxfId="0" stopIfTrue="1">
      <formula>$C83:$C86&gt;6</formula>
    </cfRule>
  </conditionalFormatting>
  <conditionalFormatting sqref="B3:F6">
    <cfRule type="expression" priority="792" dxfId="0" stopIfTrue="1">
      <formula>$C3:$C29&gt;6</formula>
    </cfRule>
  </conditionalFormatting>
  <conditionalFormatting sqref="A3:J6">
    <cfRule type="expression" priority="793" dxfId="0" stopIfTrue="1">
      <formula>$C3:$C53&gt;6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2015-06-12T10:04:10Z</cp:lastPrinted>
  <dcterms:created xsi:type="dcterms:W3CDTF">2011-12-15T20:38:08Z</dcterms:created>
  <dcterms:modified xsi:type="dcterms:W3CDTF">2017-11-21T13:54:37Z</dcterms:modified>
  <cp:category/>
  <cp:version/>
  <cp:contentType/>
  <cp:contentStatus/>
</cp:coreProperties>
</file>