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5 (2018)" sheetId="1" r:id="rId1"/>
  </sheets>
  <definedNames>
    <definedName name="_xlnm._FilterDatabase" localSheetId="0" hidden="1">'M65 (2018)'!$A$2:$AU$2</definedName>
    <definedName name="_xlnm.Print_Titles" localSheetId="0">'M65 (2018)'!$2:$2</definedName>
  </definedNames>
  <calcPr fullCalcOnLoad="1"/>
</workbook>
</file>

<file path=xl/sharedStrings.xml><?xml version="1.0" encoding="utf-8"?>
<sst xmlns="http://schemas.openxmlformats.org/spreadsheetml/2006/main" count="269" uniqueCount="249">
  <si>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</si>
  <si>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</si>
  <si>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</si>
  <si>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</si>
  <si>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</si>
  <si>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</si>
  <si>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</si>
  <si>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</si>
  <si>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</si>
  <si>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</si>
  <si>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</si>
  <si>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</si>
  <si>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</si>
  <si>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</si>
  <si>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</si>
  <si>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</si>
  <si>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</si>
  <si>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</si>
  <si>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</si>
  <si>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</si>
  <si>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</si>
  <si>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</si>
  <si>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</si>
  <si>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</si>
  <si>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</si>
  <si>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</si>
  <si>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</si>
  <si>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</si>
  <si>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</si>
  <si>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</si>
  <si>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</si>
  <si>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</si>
  <si>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</si>
  <si>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</si>
  <si>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</si>
  <si>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</si>
  <si>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</si>
  <si>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</si>
  <si>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</si>
  <si>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</si>
  <si>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</si>
  <si>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Wijnen</t>
  </si>
  <si>
    <t>Caspar</t>
  </si>
  <si>
    <t>Ormanns</t>
  </si>
  <si>
    <t>Bernhard</t>
  </si>
  <si>
    <t>Barth</t>
  </si>
  <si>
    <t>Herbert</t>
  </si>
  <si>
    <t>Bruno</t>
  </si>
  <si>
    <t>Fink</t>
  </si>
  <si>
    <t>Edgar</t>
  </si>
  <si>
    <t>Neidig</t>
  </si>
  <si>
    <t>Gillrath</t>
  </si>
  <si>
    <t>Motter</t>
  </si>
  <si>
    <t>Willi</t>
  </si>
  <si>
    <t>vandenBoom</t>
  </si>
  <si>
    <t>Gerard</t>
  </si>
  <si>
    <t>Vromen</t>
  </si>
  <si>
    <t>Frits</t>
  </si>
  <si>
    <t>Tivolilauf</t>
  </si>
  <si>
    <t>Männer: 65 bis 69 Jahre alt  (Jg. 1953 bis 1957)</t>
  </si>
  <si>
    <t>Bendlage</t>
  </si>
  <si>
    <t>Hans-Jakob</t>
  </si>
  <si>
    <t>Habor</t>
  </si>
  <si>
    <t>Heinz</t>
  </si>
  <si>
    <t>Sperlich</t>
  </si>
  <si>
    <t>Friedhelm</t>
  </si>
  <si>
    <t>Neubert</t>
  </si>
  <si>
    <t>Stephan</t>
  </si>
  <si>
    <t>Schweig</t>
  </si>
  <si>
    <t>Norbert</t>
  </si>
  <si>
    <t>Flecken</t>
  </si>
  <si>
    <t>Gerd</t>
  </si>
  <si>
    <t>Sieber</t>
  </si>
  <si>
    <t>Joachim</t>
  </si>
  <si>
    <t>Terstappen</t>
  </si>
  <si>
    <t>Hubert</t>
  </si>
  <si>
    <t>Groos</t>
  </si>
  <si>
    <t xml:space="preserve"> Martin</t>
  </si>
  <si>
    <t>Kasper</t>
  </si>
  <si>
    <t xml:space="preserve"> Josef</t>
  </si>
  <si>
    <t>Wiertz</t>
  </si>
  <si>
    <t xml:space="preserve"> Rainer</t>
  </si>
  <si>
    <t>Moga</t>
  </si>
  <si>
    <t xml:space="preserve"> Bruno</t>
  </si>
  <si>
    <t>Freymuth</t>
  </si>
  <si>
    <t xml:space="preserve"> Jürgen</t>
  </si>
  <si>
    <t>Thess</t>
  </si>
  <si>
    <t>Mamok</t>
  </si>
  <si>
    <t xml:space="preserve"> Artur</t>
  </si>
  <si>
    <t>Burda</t>
  </si>
  <si>
    <t xml:space="preserve"> Harald</t>
  </si>
  <si>
    <t>Ripphausen</t>
  </si>
  <si>
    <t xml:space="preserve"> Heinrich</t>
  </si>
  <si>
    <t>Helgers</t>
  </si>
  <si>
    <t>Arno</t>
  </si>
  <si>
    <t>Franssen</t>
  </si>
  <si>
    <t>Kees</t>
  </si>
  <si>
    <t>Wessels</t>
  </si>
  <si>
    <t>Theo</t>
  </si>
  <si>
    <t>van Velthoven</t>
  </si>
  <si>
    <t>Bas</t>
  </si>
  <si>
    <t>Orbons</t>
  </si>
  <si>
    <t>Sjef</t>
  </si>
  <si>
    <t>Finger</t>
  </si>
  <si>
    <t>John</t>
  </si>
  <si>
    <t>Jaspar</t>
  </si>
  <si>
    <t>Christian</t>
  </si>
  <si>
    <t>Hoylaerts</t>
  </si>
  <si>
    <t>Eddy</t>
  </si>
  <si>
    <t>Kill</t>
  </si>
  <si>
    <t>Marc</t>
  </si>
  <si>
    <t>Völl</t>
  </si>
  <si>
    <t>Günter</t>
  </si>
  <si>
    <t>Minkenberg</t>
  </si>
  <si>
    <t>Peter</t>
  </si>
  <si>
    <t>Dublet</t>
  </si>
  <si>
    <t>Serge</t>
  </si>
  <si>
    <t>Hanf</t>
  </si>
  <si>
    <t>Raymond</t>
  </si>
  <si>
    <t>Bastin</t>
  </si>
  <si>
    <t>Paul</t>
  </si>
  <si>
    <t>Schwartz</t>
  </si>
  <si>
    <t>Rolf</t>
  </si>
  <si>
    <t>Bartels</t>
  </si>
  <si>
    <t>Leo</t>
  </si>
  <si>
    <t>Tubeeckx</t>
  </si>
  <si>
    <t>Fons</t>
  </si>
  <si>
    <t>Erler</t>
  </si>
  <si>
    <t>Dieter</t>
  </si>
  <si>
    <t>Güsting</t>
  </si>
  <si>
    <t>Erwin</t>
  </si>
  <si>
    <t>Boltersdorf</t>
  </si>
  <si>
    <t>Krug</t>
  </si>
  <si>
    <t>Wilfried</t>
  </si>
  <si>
    <t>Jägers</t>
  </si>
  <si>
    <t xml:space="preserve"> Leo</t>
  </si>
  <si>
    <t>Schmitz</t>
  </si>
  <si>
    <t xml:space="preserve"> Manfred</t>
  </si>
  <si>
    <t>DEROY</t>
  </si>
  <si>
    <t>PHILIPPE</t>
  </si>
  <si>
    <t>JUNGBLUTH</t>
  </si>
  <si>
    <t>RAYMOND</t>
  </si>
  <si>
    <t>MATHY</t>
  </si>
  <si>
    <t>JEAN-LUC</t>
  </si>
  <si>
    <t>VIDICK</t>
  </si>
  <si>
    <t>CORBEN</t>
  </si>
  <si>
    <t>DAVE</t>
  </si>
  <si>
    <t>OBBELS</t>
  </si>
  <si>
    <t>PAUL</t>
  </si>
  <si>
    <t>VERPOORTEN</t>
  </si>
  <si>
    <t>ROGER</t>
  </si>
  <si>
    <t>van der Linden</t>
  </si>
  <si>
    <t>GEORGE</t>
  </si>
  <si>
    <t>JEAN-POL</t>
  </si>
  <si>
    <t>LIEGEOIS</t>
  </si>
  <si>
    <t>J.LOUIS</t>
  </si>
  <si>
    <t>ETIENNE</t>
  </si>
  <si>
    <t>CHRISTIAN</t>
  </si>
  <si>
    <t>GUIRCHE</t>
  </si>
  <si>
    <t>ALBERT</t>
  </si>
  <si>
    <t>WERDING</t>
  </si>
  <si>
    <t>JOS</t>
  </si>
  <si>
    <t>Hensgens</t>
  </si>
  <si>
    <t>Bernd</t>
  </si>
  <si>
    <t>Wüller</t>
  </si>
  <si>
    <t>Manfred</t>
  </si>
  <si>
    <t>Müllejans</t>
  </si>
  <si>
    <t>Hamacher</t>
  </si>
  <si>
    <t>Offergeld</t>
  </si>
  <si>
    <t>Klaus</t>
  </si>
  <si>
    <t>Decker</t>
  </si>
  <si>
    <t>Hammer</t>
  </si>
  <si>
    <t>Springer</t>
  </si>
  <si>
    <t>Horst</t>
  </si>
  <si>
    <t>Stauvermann</t>
  </si>
  <si>
    <t>Guus</t>
  </si>
  <si>
    <t>Leufkens</t>
  </si>
  <si>
    <t>Jos</t>
  </si>
  <si>
    <t>Toussaint</t>
  </si>
  <si>
    <t>Karel</t>
  </si>
  <si>
    <t>Bolk</t>
  </si>
  <si>
    <t>Roumen</t>
  </si>
  <si>
    <t>Andre</t>
  </si>
  <si>
    <t>Van Orsouw</t>
  </si>
  <si>
    <t>Wick</t>
  </si>
  <si>
    <t>Fritz</t>
  </si>
  <si>
    <t>Glosa</t>
  </si>
  <si>
    <t>Dohmen</t>
  </si>
  <si>
    <t>Lothar</t>
  </si>
  <si>
    <t>Schoffers</t>
  </si>
  <si>
    <t>Bodo</t>
  </si>
  <si>
    <t>Werheid</t>
  </si>
  <si>
    <t>Braun</t>
  </si>
  <si>
    <t>Sebald</t>
  </si>
  <si>
    <t>Thelen</t>
  </si>
  <si>
    <t>Adolph</t>
  </si>
  <si>
    <t>Werner</t>
  </si>
  <si>
    <t>Schmidt</t>
  </si>
  <si>
    <t xml:space="preserve">  14 BESTE</t>
  </si>
  <si>
    <t>Steffen</t>
  </si>
  <si>
    <t>Martin</t>
  </si>
  <si>
    <t>Jäger</t>
  </si>
  <si>
    <t xml:space="preserve"> Walter</t>
  </si>
  <si>
    <t>Schlepütz</t>
  </si>
  <si>
    <t xml:space="preserve"> Hartmut</t>
  </si>
  <si>
    <t>Baum</t>
  </si>
  <si>
    <t>Küpper</t>
  </si>
  <si>
    <t>Karls</t>
  </si>
  <si>
    <t xml:space="preserve"> Dieter</t>
  </si>
  <si>
    <t>SCHEWIOLA</t>
  </si>
  <si>
    <t>Hans</t>
  </si>
  <si>
    <t>LÜNENDONK</t>
  </si>
  <si>
    <t>Eggert</t>
  </si>
  <si>
    <t xml:space="preserve"> Wilfried</t>
  </si>
  <si>
    <t>Wüst</t>
  </si>
  <si>
    <t xml:space="preserve"> Hans-Werner</t>
  </si>
  <si>
    <t>Basham</t>
  </si>
  <si>
    <t xml:space="preserve"> Colin</t>
  </si>
  <si>
    <t>Außenhofer</t>
  </si>
  <si>
    <t xml:space="preserve"> Jochen</t>
  </si>
  <si>
    <t xml:space="preserve"> Helmut</t>
  </si>
  <si>
    <t>Nideggen-Abenden</t>
  </si>
  <si>
    <t>LELOUP</t>
  </si>
  <si>
    <t>Niel</t>
  </si>
  <si>
    <t>DELHEZ</t>
  </si>
  <si>
    <t>Albert</t>
  </si>
  <si>
    <t>MEYER</t>
  </si>
  <si>
    <t>Thomas</t>
  </si>
  <si>
    <t>Gijsemans</t>
  </si>
  <si>
    <t xml:space="preserve"> Gustaaf</t>
  </si>
  <si>
    <t>Klömkes</t>
  </si>
  <si>
    <t xml:space="preserve"> Johannes - Ulrich</t>
  </si>
  <si>
    <t>Esser</t>
  </si>
  <si>
    <t>Krmer</t>
  </si>
  <si>
    <t xml:space="preserve"> Rudolfo</t>
  </si>
  <si>
    <t>Stollenwerk</t>
  </si>
  <si>
    <t xml:space="preserve"> Bernd</t>
  </si>
  <si>
    <t>Mierau</t>
  </si>
  <si>
    <t>Rudolf</t>
  </si>
  <si>
    <t>Lamm</t>
  </si>
  <si>
    <t>Schoonbroodt</t>
  </si>
  <si>
    <t>Jo</t>
  </si>
  <si>
    <t>vandeOever</t>
  </si>
  <si>
    <t>Jan</t>
  </si>
  <si>
    <t>Lohr</t>
  </si>
  <si>
    <t>Weyermann</t>
  </si>
  <si>
    <t>Wolfgang</t>
  </si>
  <si>
    <t>Lutz</t>
  </si>
  <si>
    <t xml:space="preserve"> Hansjörg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</si>
</sst>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50" fillId="0" borderId="10" xfId="53" applyFont="1" applyBorder="1" applyProtection="1">
      <alignment/>
      <protection locked="0"/>
    </xf>
    <xf numFmtId="0" fontId="1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53" applyFont="1" applyBorder="1" quotePrefix="1">
      <alignment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51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wrapText="1"/>
    </xf>
    <xf numFmtId="0" fontId="9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73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127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16" sqref="A11:A116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30" customWidth="1"/>
    <col min="9" max="9" width="5.8515625" style="19" customWidth="1"/>
    <col min="10" max="10" width="20.7109375" style="3" customWidth="1"/>
    <col min="11" max="36" width="2.7109375" style="3" customWidth="1"/>
    <col min="37" max="44" width="3.00390625" style="3" customWidth="1"/>
    <col min="45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7" s="1" customFormat="1" ht="96" customHeight="1">
      <c r="A2" s="6" t="s">
        <v>8</v>
      </c>
      <c r="B2" s="7" t="s">
        <v>7</v>
      </c>
      <c r="C2" s="8" t="s">
        <v>6</v>
      </c>
      <c r="D2" s="8" t="s">
        <v>198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12" t="s">
        <v>51</v>
      </c>
      <c r="L2" s="32" t="s">
        <v>33</v>
      </c>
      <c r="M2" s="12" t="s">
        <v>15</v>
      </c>
      <c r="N2" s="12" t="s">
        <v>16</v>
      </c>
      <c r="O2" s="12" t="s">
        <v>14</v>
      </c>
      <c r="P2" s="33" t="s">
        <v>17</v>
      </c>
      <c r="Q2" s="12" t="s">
        <v>18</v>
      </c>
      <c r="R2" s="12" t="s">
        <v>19</v>
      </c>
      <c r="S2" s="33" t="s">
        <v>34</v>
      </c>
      <c r="T2" s="12" t="s">
        <v>9</v>
      </c>
      <c r="U2" s="12" t="s">
        <v>21</v>
      </c>
      <c r="V2" s="12" t="s">
        <v>10</v>
      </c>
      <c r="W2" s="33" t="s">
        <v>20</v>
      </c>
      <c r="X2" s="12" t="s">
        <v>58</v>
      </c>
      <c r="Y2" s="12" t="s">
        <v>38</v>
      </c>
      <c r="Z2" s="12" t="s">
        <v>22</v>
      </c>
      <c r="AA2" s="12" t="s">
        <v>12</v>
      </c>
      <c r="AB2" s="12" t="s">
        <v>31</v>
      </c>
      <c r="AC2" s="12" t="s">
        <v>35</v>
      </c>
      <c r="AD2" s="12" t="s">
        <v>36</v>
      </c>
      <c r="AE2" s="12" t="s">
        <v>13</v>
      </c>
      <c r="AF2" s="12" t="s">
        <v>37</v>
      </c>
      <c r="AG2" s="33" t="s">
        <v>23</v>
      </c>
      <c r="AH2" s="33" t="s">
        <v>11</v>
      </c>
      <c r="AI2" s="33" t="s">
        <v>39</v>
      </c>
      <c r="AJ2" s="12" t="s">
        <v>34</v>
      </c>
      <c r="AK2" s="12" t="s">
        <v>24</v>
      </c>
      <c r="AL2" s="12" t="s">
        <v>25</v>
      </c>
      <c r="AM2" s="12" t="s">
        <v>40</v>
      </c>
      <c r="AN2" s="12" t="s">
        <v>221</v>
      </c>
      <c r="AO2" s="12" t="s">
        <v>26</v>
      </c>
      <c r="AP2" s="12" t="s">
        <v>30</v>
      </c>
      <c r="AQ2" s="12" t="s">
        <v>32</v>
      </c>
      <c r="AR2" s="12" t="s">
        <v>27</v>
      </c>
      <c r="AS2" s="12" t="s">
        <v>28</v>
      </c>
      <c r="AT2" s="12" t="s">
        <v>29</v>
      </c>
      <c r="AU2" s="12"/>
    </row>
    <row r="3" spans="1:49" s="1" customFormat="1" ht="13.5" customHeight="1">
      <c r="A3" s="36">
        <v>1</v>
      </c>
      <c r="B3" s="2">
        <f aca="true" t="shared" si="0" ref="B3:B10">SUM(K3:AW3)</f>
        <v>1327</v>
      </c>
      <c r="C3" s="17">
        <f aca="true" t="shared" si="1" ref="C3:C10">COUNT(K3:AW3)</f>
        <v>27</v>
      </c>
      <c r="D3" s="17">
        <f aca="true" t="shared" si="2" ref="D3:D10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700</v>
      </c>
      <c r="E3" s="17">
        <f aca="true" t="shared" si="3" ref="E3:E10">IF(COUNT(K3:AW3)&lt;19,IF(COUNT(K3:AW3)&gt;13,(COUNT(K3:AW3)-14),0)*20,100)</f>
        <v>100</v>
      </c>
      <c r="F3" s="18">
        <f aca="true" t="shared" si="4" ref="F3:F10">D3+E3</f>
        <v>800</v>
      </c>
      <c r="G3" s="49" t="s">
        <v>80</v>
      </c>
      <c r="H3" s="44" t="s">
        <v>81</v>
      </c>
      <c r="I3" s="45"/>
      <c r="J3" s="44"/>
      <c r="K3" s="3"/>
      <c r="L3" s="3"/>
      <c r="M3" s="16"/>
      <c r="N3" s="16">
        <v>48</v>
      </c>
      <c r="O3" s="3">
        <v>47</v>
      </c>
      <c r="P3" s="3"/>
      <c r="Q3" s="16">
        <v>48</v>
      </c>
      <c r="R3" s="3">
        <v>49</v>
      </c>
      <c r="S3" s="3">
        <v>48</v>
      </c>
      <c r="T3" s="3">
        <v>50</v>
      </c>
      <c r="U3" s="16">
        <v>45</v>
      </c>
      <c r="V3" s="3">
        <v>50</v>
      </c>
      <c r="W3" s="3">
        <v>50</v>
      </c>
      <c r="X3" s="16">
        <v>49</v>
      </c>
      <c r="Y3" s="16">
        <v>49</v>
      </c>
      <c r="Z3" s="3">
        <v>50</v>
      </c>
      <c r="AA3" s="3">
        <v>50</v>
      </c>
      <c r="AB3" s="3"/>
      <c r="AC3" s="3"/>
      <c r="AD3" s="3">
        <v>49</v>
      </c>
      <c r="AE3" s="3">
        <v>50</v>
      </c>
      <c r="AF3" s="3">
        <v>50</v>
      </c>
      <c r="AG3" s="16">
        <v>48</v>
      </c>
      <c r="AH3" s="3">
        <v>50</v>
      </c>
      <c r="AI3" s="3">
        <v>50</v>
      </c>
      <c r="AJ3" s="3">
        <v>50</v>
      </c>
      <c r="AK3" s="3"/>
      <c r="AL3" s="3">
        <v>49</v>
      </c>
      <c r="AM3" s="3"/>
      <c r="AN3" s="16">
        <v>50</v>
      </c>
      <c r="AO3" s="3">
        <v>49</v>
      </c>
      <c r="AP3" s="3">
        <v>50</v>
      </c>
      <c r="AQ3" s="16">
        <v>49</v>
      </c>
      <c r="AR3" s="3">
        <v>50</v>
      </c>
      <c r="AS3" s="3">
        <v>50</v>
      </c>
      <c r="AT3" s="3"/>
      <c r="AU3" s="3"/>
      <c r="AV3" s="5"/>
      <c r="AW3" s="2"/>
    </row>
    <row r="4" spans="1:49" s="1" customFormat="1" ht="13.5" customHeight="1">
      <c r="A4" s="36">
        <v>1</v>
      </c>
      <c r="B4" s="2">
        <f t="shared" si="0"/>
        <v>998</v>
      </c>
      <c r="C4" s="17">
        <f t="shared" si="1"/>
        <v>20</v>
      </c>
      <c r="D4" s="17">
        <f t="shared" si="2"/>
        <v>700</v>
      </c>
      <c r="E4" s="17">
        <f t="shared" si="3"/>
        <v>100</v>
      </c>
      <c r="F4" s="18">
        <f t="shared" si="4"/>
        <v>800</v>
      </c>
      <c r="G4" s="14" t="s">
        <v>48</v>
      </c>
      <c r="H4" s="23" t="s">
        <v>49</v>
      </c>
      <c r="I4" s="23"/>
      <c r="J4" s="20"/>
      <c r="K4" s="16">
        <v>50</v>
      </c>
      <c r="L4" s="3"/>
      <c r="M4" s="16">
        <v>50</v>
      </c>
      <c r="N4" s="16">
        <v>50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6">
        <v>50</v>
      </c>
      <c r="AA4" s="16">
        <v>50</v>
      </c>
      <c r="AB4" s="16">
        <v>49</v>
      </c>
      <c r="AC4" s="16">
        <v>50</v>
      </c>
      <c r="AD4" s="3">
        <v>50</v>
      </c>
      <c r="AE4" s="16">
        <v>50</v>
      </c>
      <c r="AF4" s="16">
        <v>50</v>
      </c>
      <c r="AG4" s="3">
        <v>50</v>
      </c>
      <c r="AH4" s="16">
        <v>50</v>
      </c>
      <c r="AI4" s="16">
        <v>50</v>
      </c>
      <c r="AJ4" s="16">
        <v>50</v>
      </c>
      <c r="AK4" s="3">
        <v>49</v>
      </c>
      <c r="AL4" s="3">
        <v>50</v>
      </c>
      <c r="AM4" s="3">
        <v>50</v>
      </c>
      <c r="AN4" s="3">
        <v>50</v>
      </c>
      <c r="AO4" s="3">
        <v>50</v>
      </c>
      <c r="AP4" s="3"/>
      <c r="AQ4" s="25">
        <v>50</v>
      </c>
      <c r="AR4" s="3"/>
      <c r="AS4" s="3"/>
      <c r="AT4" s="3"/>
      <c r="AU4" s="3"/>
      <c r="AV4" s="5"/>
      <c r="AW4" s="2"/>
    </row>
    <row r="5" spans="1:49" s="1" customFormat="1" ht="13.5" customHeight="1">
      <c r="A5" s="36">
        <v>3</v>
      </c>
      <c r="B5" s="2">
        <f t="shared" si="0"/>
        <v>926</v>
      </c>
      <c r="C5" s="17">
        <f t="shared" si="1"/>
        <v>19</v>
      </c>
      <c r="D5" s="17">
        <f t="shared" si="2"/>
        <v>687</v>
      </c>
      <c r="E5" s="17">
        <f t="shared" si="3"/>
        <v>100</v>
      </c>
      <c r="F5" s="18">
        <f t="shared" si="4"/>
        <v>787</v>
      </c>
      <c r="G5" s="48" t="s">
        <v>127</v>
      </c>
      <c r="H5" s="23" t="s">
        <v>128</v>
      </c>
      <c r="I5" s="23"/>
      <c r="J5" s="23"/>
      <c r="K5" s="3"/>
      <c r="L5" s="3"/>
      <c r="M5" s="3"/>
      <c r="N5" s="3"/>
      <c r="O5" s="3"/>
      <c r="P5" s="3"/>
      <c r="Q5" s="5">
        <v>47</v>
      </c>
      <c r="R5" s="3"/>
      <c r="S5" s="3">
        <v>49</v>
      </c>
      <c r="T5" s="3"/>
      <c r="U5" s="3"/>
      <c r="V5" s="3"/>
      <c r="W5" s="3"/>
      <c r="X5" s="3"/>
      <c r="Y5" s="3">
        <v>49</v>
      </c>
      <c r="Z5" s="3">
        <v>48</v>
      </c>
      <c r="AA5" s="3">
        <v>48</v>
      </c>
      <c r="AB5" s="3">
        <v>50</v>
      </c>
      <c r="AC5" s="3"/>
      <c r="AD5" s="3">
        <v>48</v>
      </c>
      <c r="AE5" s="5">
        <v>49</v>
      </c>
      <c r="AF5" s="3">
        <v>49</v>
      </c>
      <c r="AG5" s="3">
        <v>48</v>
      </c>
      <c r="AH5" s="3">
        <v>49</v>
      </c>
      <c r="AI5" s="3"/>
      <c r="AJ5" s="3">
        <v>49</v>
      </c>
      <c r="AK5" s="3"/>
      <c r="AL5" s="3"/>
      <c r="AM5" s="3"/>
      <c r="AN5" s="3">
        <v>49</v>
      </c>
      <c r="AO5" s="3">
        <v>48</v>
      </c>
      <c r="AP5" s="3">
        <v>49</v>
      </c>
      <c r="AQ5" s="3">
        <v>50</v>
      </c>
      <c r="AR5" s="3">
        <v>49</v>
      </c>
      <c r="AS5" s="3">
        <v>48</v>
      </c>
      <c r="AT5" s="3">
        <v>50</v>
      </c>
      <c r="AU5" s="5"/>
      <c r="AV5" s="5"/>
      <c r="AW5" s="17"/>
    </row>
    <row r="6" spans="1:49" s="1" customFormat="1" ht="13.5" customHeight="1">
      <c r="A6" s="36">
        <v>4</v>
      </c>
      <c r="B6" s="2">
        <f t="shared" si="0"/>
        <v>1001</v>
      </c>
      <c r="C6" s="17">
        <f t="shared" si="1"/>
        <v>21</v>
      </c>
      <c r="D6" s="17">
        <f t="shared" si="2"/>
        <v>679</v>
      </c>
      <c r="E6" s="17">
        <f t="shared" si="3"/>
        <v>100</v>
      </c>
      <c r="F6" s="18">
        <f t="shared" si="4"/>
        <v>779</v>
      </c>
      <c r="G6" s="49" t="s">
        <v>84</v>
      </c>
      <c r="H6" s="44" t="s">
        <v>85</v>
      </c>
      <c r="I6" s="45"/>
      <c r="J6" s="44"/>
      <c r="K6" s="3"/>
      <c r="L6" s="3"/>
      <c r="M6" s="3"/>
      <c r="N6" s="16">
        <v>46</v>
      </c>
      <c r="O6" s="3"/>
      <c r="P6" s="3"/>
      <c r="Q6" s="3">
        <v>46</v>
      </c>
      <c r="R6" s="3"/>
      <c r="S6" s="3"/>
      <c r="T6" s="3">
        <v>49</v>
      </c>
      <c r="U6" s="3"/>
      <c r="V6" s="3"/>
      <c r="W6" s="3"/>
      <c r="X6" s="3">
        <v>50</v>
      </c>
      <c r="Y6" s="3">
        <v>48</v>
      </c>
      <c r="Z6" s="3"/>
      <c r="AA6" s="16">
        <v>48</v>
      </c>
      <c r="AB6" s="3">
        <v>49</v>
      </c>
      <c r="AC6" s="3">
        <v>50</v>
      </c>
      <c r="AD6" s="16">
        <v>48</v>
      </c>
      <c r="AE6" s="3"/>
      <c r="AF6" s="3">
        <v>48</v>
      </c>
      <c r="AG6" s="16">
        <v>47</v>
      </c>
      <c r="AH6" s="3">
        <v>47</v>
      </c>
      <c r="AI6" s="3"/>
      <c r="AJ6" s="3">
        <v>47</v>
      </c>
      <c r="AK6" s="3">
        <v>42</v>
      </c>
      <c r="AL6" s="3"/>
      <c r="AM6" s="25">
        <v>48</v>
      </c>
      <c r="AN6" s="16">
        <v>48</v>
      </c>
      <c r="AO6" s="16">
        <v>48</v>
      </c>
      <c r="AP6" s="16">
        <v>48</v>
      </c>
      <c r="AQ6" s="16">
        <v>47</v>
      </c>
      <c r="AR6" s="3">
        <v>48</v>
      </c>
      <c r="AS6" s="3"/>
      <c r="AT6" s="3">
        <v>49</v>
      </c>
      <c r="AU6" s="3"/>
      <c r="AV6" s="5"/>
      <c r="AW6" s="2"/>
    </row>
    <row r="7" spans="1:49" s="1" customFormat="1" ht="13.5" customHeight="1">
      <c r="A7" s="36">
        <v>5</v>
      </c>
      <c r="B7" s="2">
        <f t="shared" si="0"/>
        <v>1287</v>
      </c>
      <c r="C7" s="17">
        <f t="shared" si="1"/>
        <v>28</v>
      </c>
      <c r="D7" s="17">
        <f t="shared" si="2"/>
        <v>665</v>
      </c>
      <c r="E7" s="17">
        <f t="shared" si="3"/>
        <v>100</v>
      </c>
      <c r="F7" s="18">
        <f t="shared" si="4"/>
        <v>765</v>
      </c>
      <c r="G7" s="14" t="s">
        <v>43</v>
      </c>
      <c r="H7" s="48" t="s">
        <v>44</v>
      </c>
      <c r="I7" s="48"/>
      <c r="J7" s="48"/>
      <c r="K7" s="16">
        <v>48</v>
      </c>
      <c r="L7" s="16">
        <v>48</v>
      </c>
      <c r="M7" s="16">
        <v>46</v>
      </c>
      <c r="N7" s="3">
        <v>48</v>
      </c>
      <c r="O7" s="3"/>
      <c r="P7" s="3">
        <v>44</v>
      </c>
      <c r="Q7" s="3">
        <v>42</v>
      </c>
      <c r="R7" s="16">
        <v>45</v>
      </c>
      <c r="S7" s="3">
        <v>47</v>
      </c>
      <c r="T7" s="3">
        <v>48</v>
      </c>
      <c r="U7" s="3">
        <v>49</v>
      </c>
      <c r="V7" s="3">
        <v>48</v>
      </c>
      <c r="W7" s="3">
        <v>46</v>
      </c>
      <c r="X7" s="16">
        <v>47</v>
      </c>
      <c r="Y7" s="16">
        <v>46</v>
      </c>
      <c r="Z7" s="3"/>
      <c r="AA7" s="3"/>
      <c r="AB7" s="3"/>
      <c r="AC7" s="3"/>
      <c r="AD7" s="16">
        <v>47</v>
      </c>
      <c r="AE7" s="16">
        <v>47</v>
      </c>
      <c r="AF7" s="3"/>
      <c r="AG7" s="3">
        <v>42</v>
      </c>
      <c r="AH7" s="16">
        <v>44</v>
      </c>
      <c r="AI7" s="16">
        <v>45</v>
      </c>
      <c r="AJ7" s="16">
        <v>44</v>
      </c>
      <c r="AK7" s="3"/>
      <c r="AL7" s="16">
        <v>44</v>
      </c>
      <c r="AM7" s="25">
        <v>47</v>
      </c>
      <c r="AN7" s="16">
        <v>47</v>
      </c>
      <c r="AO7" s="3"/>
      <c r="AP7" s="16">
        <v>47</v>
      </c>
      <c r="AQ7" s="25">
        <v>46</v>
      </c>
      <c r="AR7" s="3">
        <v>43</v>
      </c>
      <c r="AS7" s="25">
        <v>47</v>
      </c>
      <c r="AT7" s="16">
        <v>45</v>
      </c>
      <c r="AU7" s="3"/>
      <c r="AV7" s="5"/>
      <c r="AW7" s="2"/>
    </row>
    <row r="8" spans="1:49" s="1" customFormat="1" ht="13.5" customHeight="1">
      <c r="A8" s="36">
        <v>6</v>
      </c>
      <c r="B8" s="2">
        <f t="shared" si="0"/>
        <v>1108</v>
      </c>
      <c r="C8" s="17">
        <f t="shared" si="1"/>
        <v>24</v>
      </c>
      <c r="D8" s="17">
        <f t="shared" si="2"/>
        <v>663</v>
      </c>
      <c r="E8" s="17">
        <f t="shared" si="3"/>
        <v>100</v>
      </c>
      <c r="F8" s="18">
        <f t="shared" si="4"/>
        <v>763</v>
      </c>
      <c r="G8" s="14" t="s">
        <v>52</v>
      </c>
      <c r="H8" s="23" t="s">
        <v>53</v>
      </c>
      <c r="I8" s="23"/>
      <c r="J8" s="23"/>
      <c r="K8" s="3">
        <v>49</v>
      </c>
      <c r="L8" s="16"/>
      <c r="M8" s="3">
        <v>48</v>
      </c>
      <c r="N8" s="16">
        <v>47</v>
      </c>
      <c r="O8" s="16"/>
      <c r="P8" s="3"/>
      <c r="Q8" s="3"/>
      <c r="R8" s="3"/>
      <c r="S8" s="16"/>
      <c r="T8" s="3">
        <v>47</v>
      </c>
      <c r="U8" s="3">
        <v>48</v>
      </c>
      <c r="V8" s="3">
        <v>46</v>
      </c>
      <c r="W8" s="3"/>
      <c r="X8" s="3"/>
      <c r="Y8" s="3">
        <v>47</v>
      </c>
      <c r="Z8" s="3">
        <v>46</v>
      </c>
      <c r="AA8" s="3">
        <v>47</v>
      </c>
      <c r="AB8" s="3">
        <v>48</v>
      </c>
      <c r="AC8" s="3">
        <v>49</v>
      </c>
      <c r="AD8" s="3">
        <v>46</v>
      </c>
      <c r="AE8" s="16"/>
      <c r="AF8" s="3">
        <v>47</v>
      </c>
      <c r="AG8" s="3">
        <v>41</v>
      </c>
      <c r="AH8" s="16">
        <v>46</v>
      </c>
      <c r="AI8" s="3">
        <v>46</v>
      </c>
      <c r="AJ8" s="3">
        <v>46</v>
      </c>
      <c r="AK8" s="3"/>
      <c r="AL8" s="3">
        <v>44</v>
      </c>
      <c r="AM8" s="3">
        <v>46</v>
      </c>
      <c r="AN8" s="16">
        <v>46</v>
      </c>
      <c r="AO8" s="3">
        <v>43</v>
      </c>
      <c r="AP8" s="3"/>
      <c r="AQ8" s="3"/>
      <c r="AR8" s="3">
        <v>42</v>
      </c>
      <c r="AS8" s="3">
        <v>45</v>
      </c>
      <c r="AT8" s="3">
        <v>48</v>
      </c>
      <c r="AU8" s="3"/>
      <c r="AV8" s="5"/>
      <c r="AW8" s="2"/>
    </row>
    <row r="9" spans="1:49" s="1" customFormat="1" ht="13.5" customHeight="1">
      <c r="A9" s="36">
        <v>7</v>
      </c>
      <c r="B9" s="2">
        <f t="shared" si="0"/>
        <v>689</v>
      </c>
      <c r="C9" s="17">
        <f t="shared" si="1"/>
        <v>15</v>
      </c>
      <c r="D9" s="17">
        <f t="shared" si="2"/>
        <v>648</v>
      </c>
      <c r="E9" s="17">
        <f t="shared" si="3"/>
        <v>20</v>
      </c>
      <c r="F9" s="18">
        <f t="shared" si="4"/>
        <v>668</v>
      </c>
      <c r="G9" s="14" t="s">
        <v>72</v>
      </c>
      <c r="H9" s="23" t="s">
        <v>73</v>
      </c>
      <c r="I9" s="37"/>
      <c r="J9" s="23"/>
      <c r="K9" s="3"/>
      <c r="L9" s="3"/>
      <c r="M9" s="16">
        <v>45</v>
      </c>
      <c r="N9" s="3"/>
      <c r="O9" s="3"/>
      <c r="P9" s="3"/>
      <c r="Q9" s="3"/>
      <c r="R9" s="3"/>
      <c r="S9" s="3"/>
      <c r="T9" s="3">
        <v>46</v>
      </c>
      <c r="U9" s="3"/>
      <c r="V9" s="3"/>
      <c r="W9" s="3">
        <v>47</v>
      </c>
      <c r="X9" s="3"/>
      <c r="Y9" s="16"/>
      <c r="Z9" s="3"/>
      <c r="AA9" s="3"/>
      <c r="AB9" s="16"/>
      <c r="AC9" s="3"/>
      <c r="AD9" s="3">
        <v>47</v>
      </c>
      <c r="AE9" s="16"/>
      <c r="AF9" s="3"/>
      <c r="AG9" s="3">
        <v>45</v>
      </c>
      <c r="AH9" s="3"/>
      <c r="AI9" s="3">
        <v>48</v>
      </c>
      <c r="AJ9" s="3"/>
      <c r="AK9" s="3">
        <v>41</v>
      </c>
      <c r="AL9" s="3">
        <v>47</v>
      </c>
      <c r="AM9" s="3">
        <v>48</v>
      </c>
      <c r="AN9" s="3">
        <v>47</v>
      </c>
      <c r="AO9" s="3"/>
      <c r="AP9" s="3">
        <v>44</v>
      </c>
      <c r="AQ9" s="3">
        <v>49</v>
      </c>
      <c r="AR9" s="3">
        <v>44</v>
      </c>
      <c r="AS9" s="3">
        <v>47</v>
      </c>
      <c r="AT9" s="16">
        <v>44</v>
      </c>
      <c r="AU9" s="3"/>
      <c r="AV9" s="5"/>
      <c r="AW9" s="2"/>
    </row>
    <row r="10" spans="1:49" s="1" customFormat="1" ht="13.5" customHeight="1">
      <c r="A10" s="36">
        <v>8</v>
      </c>
      <c r="B10" s="2">
        <f t="shared" si="0"/>
        <v>583</v>
      </c>
      <c r="C10" s="17">
        <f t="shared" si="1"/>
        <v>12</v>
      </c>
      <c r="D10" s="17">
        <f t="shared" si="2"/>
        <v>583</v>
      </c>
      <c r="E10" s="17">
        <f t="shared" si="3"/>
        <v>0</v>
      </c>
      <c r="F10" s="18">
        <f t="shared" si="4"/>
        <v>583</v>
      </c>
      <c r="G10" s="48" t="s">
        <v>60</v>
      </c>
      <c r="H10" s="23" t="s">
        <v>61</v>
      </c>
      <c r="I10" s="37"/>
      <c r="J10" s="23"/>
      <c r="K10" s="3"/>
      <c r="L10" s="3"/>
      <c r="M10" s="3">
        <v>50</v>
      </c>
      <c r="N10" s="3">
        <v>49</v>
      </c>
      <c r="O10" s="3"/>
      <c r="P10" s="3"/>
      <c r="Q10" s="3">
        <v>49</v>
      </c>
      <c r="R10" s="3">
        <v>48</v>
      </c>
      <c r="S10" s="3"/>
      <c r="T10" s="3"/>
      <c r="U10" s="3"/>
      <c r="V10" s="16"/>
      <c r="W10" s="16"/>
      <c r="X10" s="3"/>
      <c r="Y10" s="3">
        <v>50</v>
      </c>
      <c r="Z10" s="3">
        <v>49</v>
      </c>
      <c r="AA10" s="3">
        <v>49</v>
      </c>
      <c r="AB10" s="3"/>
      <c r="AC10" s="3"/>
      <c r="AD10" s="3"/>
      <c r="AE10" s="3"/>
      <c r="AF10" s="16">
        <v>48</v>
      </c>
      <c r="AG10" s="3"/>
      <c r="AH10" s="3"/>
      <c r="AI10" s="3"/>
      <c r="AJ10" s="16"/>
      <c r="AK10" s="3">
        <v>45</v>
      </c>
      <c r="AL10" s="16">
        <v>48</v>
      </c>
      <c r="AM10" s="3">
        <v>49</v>
      </c>
      <c r="AN10" s="3"/>
      <c r="AO10" s="16"/>
      <c r="AP10" s="3"/>
      <c r="AQ10" s="3"/>
      <c r="AR10" s="3"/>
      <c r="AS10" s="3">
        <v>49</v>
      </c>
      <c r="AT10" s="3"/>
      <c r="AU10" s="3"/>
      <c r="AV10" s="5"/>
      <c r="AW10" s="2"/>
    </row>
    <row r="11" spans="1:49" s="1" customFormat="1" ht="13.5" customHeight="1">
      <c r="A11" s="36"/>
      <c r="B11" s="2"/>
      <c r="C11" s="17"/>
      <c r="D11" s="17"/>
      <c r="E11" s="17"/>
      <c r="F11" s="18"/>
      <c r="G11" s="48"/>
      <c r="H11" s="23"/>
      <c r="I11" s="37"/>
      <c r="J11" s="2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3"/>
      <c r="Y11" s="3"/>
      <c r="Z11" s="3"/>
      <c r="AA11" s="3"/>
      <c r="AB11" s="3"/>
      <c r="AC11" s="3"/>
      <c r="AD11" s="3"/>
      <c r="AE11" s="3"/>
      <c r="AF11" s="16"/>
      <c r="AG11" s="3"/>
      <c r="AH11" s="3"/>
      <c r="AI11" s="3"/>
      <c r="AJ11" s="16"/>
      <c r="AK11" s="3"/>
      <c r="AL11" s="16"/>
      <c r="AM11" s="3"/>
      <c r="AN11" s="3"/>
      <c r="AO11" s="16"/>
      <c r="AP11" s="3"/>
      <c r="AQ11" s="3"/>
      <c r="AR11" s="3"/>
      <c r="AS11" s="3"/>
      <c r="AT11" s="3"/>
      <c r="AU11" s="3"/>
      <c r="AV11" s="5"/>
      <c r="AW11" s="2"/>
    </row>
    <row r="12" spans="1:49" s="1" customFormat="1" ht="13.5" customHeight="1">
      <c r="A12" s="36"/>
      <c r="B12" s="2"/>
      <c r="C12" s="17"/>
      <c r="D12" s="17"/>
      <c r="E12" s="17"/>
      <c r="F12" s="18"/>
      <c r="G12" s="48"/>
      <c r="H12" s="23"/>
      <c r="I12" s="37"/>
      <c r="J12" s="2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3"/>
      <c r="Y12" s="3"/>
      <c r="Z12" s="3"/>
      <c r="AA12" s="3"/>
      <c r="AB12" s="3"/>
      <c r="AC12" s="3"/>
      <c r="AD12" s="3"/>
      <c r="AE12" s="3"/>
      <c r="AF12" s="16"/>
      <c r="AG12" s="3"/>
      <c r="AH12" s="3"/>
      <c r="AI12" s="3"/>
      <c r="AJ12" s="16"/>
      <c r="AK12" s="3"/>
      <c r="AL12" s="16"/>
      <c r="AM12" s="3"/>
      <c r="AN12" s="3"/>
      <c r="AO12" s="16"/>
      <c r="AP12" s="3"/>
      <c r="AQ12" s="3"/>
      <c r="AR12" s="3"/>
      <c r="AS12" s="3"/>
      <c r="AT12" s="3"/>
      <c r="AU12" s="3"/>
      <c r="AV12" s="5"/>
      <c r="AW12" s="2"/>
    </row>
    <row r="13" spans="1:49" s="1" customFormat="1" ht="13.5" customHeight="1">
      <c r="A13" s="36"/>
      <c r="B13" s="2"/>
      <c r="C13" s="17"/>
      <c r="D13" s="17"/>
      <c r="E13" s="17"/>
      <c r="F13" s="18"/>
      <c r="G13" s="48"/>
      <c r="H13" s="23"/>
      <c r="I13" s="37"/>
      <c r="J13" s="2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3"/>
      <c r="Y13" s="3"/>
      <c r="Z13" s="3"/>
      <c r="AA13" s="3"/>
      <c r="AB13" s="3"/>
      <c r="AC13" s="3"/>
      <c r="AD13" s="3"/>
      <c r="AE13" s="3"/>
      <c r="AF13" s="16"/>
      <c r="AG13" s="3"/>
      <c r="AH13" s="3"/>
      <c r="AI13" s="3"/>
      <c r="AJ13" s="16"/>
      <c r="AK13" s="3"/>
      <c r="AL13" s="16"/>
      <c r="AM13" s="3"/>
      <c r="AN13" s="3"/>
      <c r="AO13" s="16"/>
      <c r="AP13" s="3"/>
      <c r="AQ13" s="3"/>
      <c r="AR13" s="3"/>
      <c r="AS13" s="3"/>
      <c r="AT13" s="3"/>
      <c r="AU13" s="3"/>
      <c r="AV13" s="5"/>
      <c r="AW13" s="2"/>
    </row>
    <row r="14" spans="1:49" s="1" customFormat="1" ht="13.5" customHeight="1">
      <c r="A14" s="50"/>
      <c r="B14" s="2">
        <f aca="true" t="shared" si="5" ref="B14:B45">SUM(K14:AW14)</f>
        <v>386</v>
      </c>
      <c r="C14" s="17">
        <f aca="true" t="shared" si="6" ref="C14:C45">COUNT(K14:AW14)</f>
        <v>8</v>
      </c>
      <c r="D14" s="17">
        <f aca="true" t="shared" si="7" ref="D14:D45"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</f>
        <v>386</v>
      </c>
      <c r="E14" s="17">
        <f aca="true" t="shared" si="8" ref="E14:E24">IF(COUNT(K14:AW14)&lt;19,IF(COUNT(K14:AW14)&gt;13,(COUNT(K14:AW14)-14),0)*20,100)</f>
        <v>0</v>
      </c>
      <c r="F14" s="18">
        <f aca="true" t="shared" si="9" ref="F14:F45">D14+E14</f>
        <v>386</v>
      </c>
      <c r="G14" s="23" t="s">
        <v>162</v>
      </c>
      <c r="H14" s="23" t="s">
        <v>163</v>
      </c>
      <c r="I14" s="23"/>
      <c r="J14" s="23"/>
      <c r="K14" s="3"/>
      <c r="L14" s="3"/>
      <c r="M14" s="3"/>
      <c r="N14" s="3"/>
      <c r="O14" s="3"/>
      <c r="P14" s="3"/>
      <c r="Q14" s="3"/>
      <c r="R14" s="3"/>
      <c r="S14" s="3"/>
      <c r="T14" s="16">
        <v>50</v>
      </c>
      <c r="U14" s="3"/>
      <c r="V14" s="3"/>
      <c r="W14" s="3"/>
      <c r="X14" s="3"/>
      <c r="Y14" s="3"/>
      <c r="Z14" s="3"/>
      <c r="AA14" s="16">
        <v>49</v>
      </c>
      <c r="AB14" s="3"/>
      <c r="AC14" s="16">
        <v>49</v>
      </c>
      <c r="AD14" s="3"/>
      <c r="AE14" s="3"/>
      <c r="AF14" s="16"/>
      <c r="AG14" s="3"/>
      <c r="AH14" s="3"/>
      <c r="AI14" s="3"/>
      <c r="AJ14" s="3"/>
      <c r="AK14" s="3"/>
      <c r="AL14" s="16">
        <v>46</v>
      </c>
      <c r="AM14" s="16">
        <v>48</v>
      </c>
      <c r="AN14" s="3"/>
      <c r="AO14" s="3"/>
      <c r="AP14" s="16">
        <v>49</v>
      </c>
      <c r="AQ14" s="3"/>
      <c r="AR14" s="3"/>
      <c r="AS14" s="25">
        <v>48</v>
      </c>
      <c r="AT14" s="16">
        <v>47</v>
      </c>
      <c r="AU14" s="3"/>
      <c r="AV14" s="5"/>
      <c r="AW14" s="2"/>
    </row>
    <row r="15" spans="1:49" s="1" customFormat="1" ht="13.5" customHeight="1">
      <c r="A15" s="50"/>
      <c r="B15" s="2">
        <f t="shared" si="5"/>
        <v>314</v>
      </c>
      <c r="C15" s="17">
        <f t="shared" si="6"/>
        <v>7</v>
      </c>
      <c r="D15" s="17">
        <f t="shared" si="7"/>
        <v>314</v>
      </c>
      <c r="E15" s="17">
        <f t="shared" si="8"/>
        <v>0</v>
      </c>
      <c r="F15" s="18">
        <f t="shared" si="9"/>
        <v>314</v>
      </c>
      <c r="G15" s="23" t="s">
        <v>132</v>
      </c>
      <c r="H15" s="23" t="s">
        <v>133</v>
      </c>
      <c r="I15" s="23"/>
      <c r="J15" s="23"/>
      <c r="K15" s="3"/>
      <c r="L15" s="3"/>
      <c r="M15" s="3"/>
      <c r="N15" s="3"/>
      <c r="O15" s="3"/>
      <c r="P15" s="3"/>
      <c r="Q15" s="3">
        <v>42</v>
      </c>
      <c r="R15" s="3"/>
      <c r="S15" s="3"/>
      <c r="T15" s="3">
        <v>45</v>
      </c>
      <c r="U15" s="3"/>
      <c r="V15" s="3"/>
      <c r="W15" s="16"/>
      <c r="X15" s="3"/>
      <c r="Y15" s="5"/>
      <c r="Z15" s="16"/>
      <c r="AA15" s="3"/>
      <c r="AB15" s="16"/>
      <c r="AC15" s="3"/>
      <c r="AD15" s="16"/>
      <c r="AE15" s="16"/>
      <c r="AF15" s="16"/>
      <c r="AG15" s="3"/>
      <c r="AH15" s="3"/>
      <c r="AI15" s="3">
        <v>45</v>
      </c>
      <c r="AJ15" s="3"/>
      <c r="AK15" s="3"/>
      <c r="AL15" s="3">
        <v>46</v>
      </c>
      <c r="AM15" s="3"/>
      <c r="AN15" s="3">
        <v>45</v>
      </c>
      <c r="AO15" s="3">
        <v>44</v>
      </c>
      <c r="AP15" s="3"/>
      <c r="AQ15" s="3"/>
      <c r="AR15" s="3"/>
      <c r="AS15" s="3"/>
      <c r="AT15" s="3">
        <v>47</v>
      </c>
      <c r="AU15" s="3"/>
      <c r="AV15" s="5"/>
      <c r="AW15" s="2"/>
    </row>
    <row r="16" spans="1:49" s="1" customFormat="1" ht="13.5" customHeight="1">
      <c r="A16" s="50"/>
      <c r="B16" s="2">
        <f t="shared" si="5"/>
        <v>287</v>
      </c>
      <c r="C16" s="17">
        <f t="shared" si="6"/>
        <v>6</v>
      </c>
      <c r="D16" s="17">
        <f t="shared" si="7"/>
        <v>287</v>
      </c>
      <c r="E16" s="17">
        <f t="shared" si="8"/>
        <v>0</v>
      </c>
      <c r="F16" s="18">
        <f t="shared" si="9"/>
        <v>287</v>
      </c>
      <c r="G16" s="38" t="s">
        <v>45</v>
      </c>
      <c r="H16" s="43" t="s">
        <v>47</v>
      </c>
      <c r="I16" s="42"/>
      <c r="J16" s="43"/>
      <c r="K16" s="3"/>
      <c r="L16" s="16">
        <v>50</v>
      </c>
      <c r="M16" s="3"/>
      <c r="N16" s="3"/>
      <c r="O16" s="16">
        <v>49</v>
      </c>
      <c r="P16" s="3"/>
      <c r="Q16" s="3"/>
      <c r="R16" s="16">
        <v>46</v>
      </c>
      <c r="S16" s="3"/>
      <c r="T16" s="3"/>
      <c r="U16" s="3"/>
      <c r="V16" s="3"/>
      <c r="W16" s="3"/>
      <c r="X16" s="3"/>
      <c r="Y16" s="16">
        <v>47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5">
        <v>48</v>
      </c>
      <c r="AR16" s="3"/>
      <c r="AS16" s="16">
        <v>47</v>
      </c>
      <c r="AT16" s="3"/>
      <c r="AU16" s="3"/>
      <c r="AV16" s="5"/>
      <c r="AW16" s="2"/>
    </row>
    <row r="17" spans="1:49" s="1" customFormat="1" ht="13.5" customHeight="1">
      <c r="A17" s="50"/>
      <c r="B17" s="2">
        <f t="shared" si="5"/>
        <v>250</v>
      </c>
      <c r="C17" s="17">
        <f t="shared" si="6"/>
        <v>5</v>
      </c>
      <c r="D17" s="17">
        <f t="shared" si="7"/>
        <v>250</v>
      </c>
      <c r="E17" s="17">
        <f t="shared" si="8"/>
        <v>0</v>
      </c>
      <c r="F17" s="18">
        <f t="shared" si="9"/>
        <v>250</v>
      </c>
      <c r="G17" s="23" t="s">
        <v>87</v>
      </c>
      <c r="H17" s="23" t="s">
        <v>88</v>
      </c>
      <c r="I17" s="23"/>
      <c r="J17" s="23"/>
      <c r="K17" s="3"/>
      <c r="L17" s="3"/>
      <c r="M17" s="14"/>
      <c r="N17" s="3"/>
      <c r="O17" s="3">
        <v>50</v>
      </c>
      <c r="P17" s="3"/>
      <c r="Q17" s="3"/>
      <c r="R17" s="16">
        <v>50</v>
      </c>
      <c r="S17" s="3"/>
      <c r="T17" s="3"/>
      <c r="U17" s="3"/>
      <c r="V17" s="16"/>
      <c r="W17" s="3"/>
      <c r="X17" s="16">
        <v>50</v>
      </c>
      <c r="Y17" s="3"/>
      <c r="Z17" s="3"/>
      <c r="AA17" s="3"/>
      <c r="AB17" s="16"/>
      <c r="AC17" s="3"/>
      <c r="AD17" s="16"/>
      <c r="AE17" s="3"/>
      <c r="AF17" s="3"/>
      <c r="AG17" s="3"/>
      <c r="AH17" s="3"/>
      <c r="AI17" s="3"/>
      <c r="AJ17" s="3"/>
      <c r="AK17" s="3">
        <v>50</v>
      </c>
      <c r="AL17" s="16">
        <v>50</v>
      </c>
      <c r="AM17" s="3"/>
      <c r="AN17" s="3"/>
      <c r="AO17" s="3"/>
      <c r="AP17" s="3"/>
      <c r="AQ17" s="3"/>
      <c r="AR17" s="3"/>
      <c r="AS17" s="3"/>
      <c r="AT17" s="3"/>
      <c r="AU17" s="3"/>
      <c r="AV17" s="5"/>
      <c r="AW17" s="2"/>
    </row>
    <row r="18" spans="1:49" s="1" customFormat="1" ht="13.5" customHeight="1">
      <c r="A18" s="50"/>
      <c r="B18" s="2">
        <f t="shared" si="5"/>
        <v>245</v>
      </c>
      <c r="C18" s="17">
        <f t="shared" si="6"/>
        <v>5</v>
      </c>
      <c r="D18" s="17">
        <f t="shared" si="7"/>
        <v>245</v>
      </c>
      <c r="E18" s="17">
        <f t="shared" si="8"/>
        <v>0</v>
      </c>
      <c r="F18" s="18">
        <f t="shared" si="9"/>
        <v>245</v>
      </c>
      <c r="G18" s="20" t="s">
        <v>189</v>
      </c>
      <c r="H18" s="26" t="s">
        <v>190</v>
      </c>
      <c r="I18" s="20"/>
      <c r="J18" s="2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6"/>
      <c r="X18" s="3"/>
      <c r="Y18" s="16">
        <v>50</v>
      </c>
      <c r="Z18" s="3"/>
      <c r="AA18" s="3"/>
      <c r="AB18" s="16">
        <v>50</v>
      </c>
      <c r="AC18" s="3"/>
      <c r="AD18" s="3"/>
      <c r="AE18" s="25">
        <v>50</v>
      </c>
      <c r="AF18" s="3"/>
      <c r="AG18" s="3"/>
      <c r="AH18" s="3"/>
      <c r="AI18" s="3"/>
      <c r="AJ18" s="3"/>
      <c r="AK18" s="3">
        <v>47</v>
      </c>
      <c r="AL18" s="3"/>
      <c r="AM18" s="3"/>
      <c r="AN18" s="3"/>
      <c r="AO18" s="3"/>
      <c r="AP18" s="3"/>
      <c r="AQ18" s="3"/>
      <c r="AR18" s="3"/>
      <c r="AS18" s="3"/>
      <c r="AT18" s="16">
        <v>48</v>
      </c>
      <c r="AU18" s="3"/>
      <c r="AV18" s="3"/>
      <c r="AW18" s="2"/>
    </row>
    <row r="19" spans="1:49" s="1" customFormat="1" ht="13.5" customHeight="1">
      <c r="A19" s="50"/>
      <c r="B19" s="2">
        <f t="shared" si="5"/>
        <v>242</v>
      </c>
      <c r="C19" s="17">
        <f t="shared" si="6"/>
        <v>5</v>
      </c>
      <c r="D19" s="17">
        <f t="shared" si="7"/>
        <v>242</v>
      </c>
      <c r="E19" s="17">
        <f t="shared" si="8"/>
        <v>0</v>
      </c>
      <c r="F19" s="18">
        <f t="shared" si="9"/>
        <v>242</v>
      </c>
      <c r="G19" s="20" t="s">
        <v>66</v>
      </c>
      <c r="H19" s="23" t="s">
        <v>67</v>
      </c>
      <c r="I19" s="37"/>
      <c r="J19" s="23"/>
      <c r="K19" s="3"/>
      <c r="L19" s="3"/>
      <c r="M19" s="16">
        <v>49</v>
      </c>
      <c r="N19" s="3"/>
      <c r="O19" s="3"/>
      <c r="P19" s="3"/>
      <c r="Q19" s="3"/>
      <c r="R19" s="16">
        <v>47</v>
      </c>
      <c r="S19" s="3"/>
      <c r="T19" s="3"/>
      <c r="U19" s="3"/>
      <c r="V19" s="3"/>
      <c r="W19" s="3"/>
      <c r="X19" s="3"/>
      <c r="Y19" s="5"/>
      <c r="Z19" s="3"/>
      <c r="AA19" s="3"/>
      <c r="AB19" s="3"/>
      <c r="AC19" s="3"/>
      <c r="AD19" s="3"/>
      <c r="AE19" s="16">
        <v>49</v>
      </c>
      <c r="AF19" s="16">
        <v>49</v>
      </c>
      <c r="AG19" s="3"/>
      <c r="AH19" s="3"/>
      <c r="AI19" s="16">
        <v>48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"/>
      <c r="AW19" s="2"/>
    </row>
    <row r="20" spans="1:49" s="1" customFormat="1" ht="13.5" customHeight="1">
      <c r="A20" s="50"/>
      <c r="B20" s="2">
        <f t="shared" si="5"/>
        <v>239</v>
      </c>
      <c r="C20" s="17">
        <f t="shared" si="6"/>
        <v>5</v>
      </c>
      <c r="D20" s="17">
        <f t="shared" si="7"/>
        <v>239</v>
      </c>
      <c r="E20" s="17">
        <f t="shared" si="8"/>
        <v>0</v>
      </c>
      <c r="F20" s="18">
        <f t="shared" si="9"/>
        <v>239</v>
      </c>
      <c r="G20" s="20" t="s">
        <v>70</v>
      </c>
      <c r="H20" s="23" t="s">
        <v>71</v>
      </c>
      <c r="I20" s="37"/>
      <c r="J20" s="23"/>
      <c r="K20" s="3"/>
      <c r="L20" s="3"/>
      <c r="M20" s="16">
        <v>47</v>
      </c>
      <c r="N20" s="3"/>
      <c r="O20" s="3"/>
      <c r="P20" s="3"/>
      <c r="Q20" s="3"/>
      <c r="R20" s="16">
        <v>48</v>
      </c>
      <c r="S20" s="3"/>
      <c r="T20" s="3"/>
      <c r="U20" s="16">
        <v>47</v>
      </c>
      <c r="V20" s="16"/>
      <c r="W20" s="16">
        <v>49</v>
      </c>
      <c r="X20" s="3"/>
      <c r="Y20" s="3"/>
      <c r="Z20" s="16"/>
      <c r="AA20" s="16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16">
        <v>48</v>
      </c>
      <c r="AR20" s="3"/>
      <c r="AS20" s="3"/>
      <c r="AT20" s="3"/>
      <c r="AU20" s="5"/>
      <c r="AV20" s="5"/>
      <c r="AW20" s="2"/>
    </row>
    <row r="21" spans="1:49" s="1" customFormat="1" ht="13.5" customHeight="1">
      <c r="A21" s="50"/>
      <c r="B21" s="2">
        <f t="shared" si="5"/>
        <v>237</v>
      </c>
      <c r="C21" s="17">
        <f t="shared" si="6"/>
        <v>5</v>
      </c>
      <c r="D21" s="17">
        <f t="shared" si="7"/>
        <v>237</v>
      </c>
      <c r="E21" s="17">
        <f t="shared" si="8"/>
        <v>0</v>
      </c>
      <c r="F21" s="18">
        <f t="shared" si="9"/>
        <v>237</v>
      </c>
      <c r="G21" s="23" t="s">
        <v>164</v>
      </c>
      <c r="H21" s="23" t="s">
        <v>46</v>
      </c>
      <c r="I21" s="23"/>
      <c r="J21" s="23"/>
      <c r="K21" s="3"/>
      <c r="L21" s="3"/>
      <c r="M21" s="3"/>
      <c r="N21" s="3"/>
      <c r="O21" s="3"/>
      <c r="P21" s="3"/>
      <c r="Q21" s="3"/>
      <c r="R21" s="16"/>
      <c r="S21" s="3"/>
      <c r="T21" s="16">
        <v>49</v>
      </c>
      <c r="U21" s="3"/>
      <c r="V21" s="3"/>
      <c r="W21" s="3"/>
      <c r="X21" s="3"/>
      <c r="Y21" s="16">
        <v>48</v>
      </c>
      <c r="Z21" s="16">
        <v>49</v>
      </c>
      <c r="AA21" s="3"/>
      <c r="AB21" s="3"/>
      <c r="AC21" s="3"/>
      <c r="AD21" s="3"/>
      <c r="AE21" s="3"/>
      <c r="AF21" s="3"/>
      <c r="AG21" s="3"/>
      <c r="AH21" s="16">
        <v>45</v>
      </c>
      <c r="AI21" s="3"/>
      <c r="AJ21" s="3"/>
      <c r="AK21" s="3"/>
      <c r="AL21" s="3"/>
      <c r="AM21" s="3"/>
      <c r="AN21" s="3"/>
      <c r="AO21" s="3"/>
      <c r="AP21" s="3"/>
      <c r="AQ21" s="3"/>
      <c r="AR21" s="3">
        <v>46</v>
      </c>
      <c r="AS21" s="3"/>
      <c r="AT21" s="3"/>
      <c r="AU21" s="3"/>
      <c r="AV21" s="3"/>
      <c r="AW21" s="2"/>
    </row>
    <row r="22" spans="1:49" s="4" customFormat="1" ht="13.5" customHeight="1">
      <c r="A22" s="50"/>
      <c r="B22" s="2">
        <f t="shared" si="5"/>
        <v>196</v>
      </c>
      <c r="C22" s="17">
        <f t="shared" si="6"/>
        <v>4</v>
      </c>
      <c r="D22" s="17">
        <f t="shared" si="7"/>
        <v>196</v>
      </c>
      <c r="E22" s="17">
        <f t="shared" si="8"/>
        <v>0</v>
      </c>
      <c r="F22" s="18">
        <f t="shared" si="9"/>
        <v>196</v>
      </c>
      <c r="G22" s="23" t="s">
        <v>111</v>
      </c>
      <c r="H22" s="23" t="s">
        <v>112</v>
      </c>
      <c r="I22" s="23"/>
      <c r="J22" s="23"/>
      <c r="K22" s="3"/>
      <c r="L22" s="3"/>
      <c r="M22" s="3"/>
      <c r="N22" s="3"/>
      <c r="O22" s="16"/>
      <c r="P22" s="3"/>
      <c r="Q22" s="16">
        <v>47</v>
      </c>
      <c r="R22" s="1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5">
        <v>49</v>
      </c>
      <c r="AF22" s="25">
        <v>50</v>
      </c>
      <c r="AG22" s="3"/>
      <c r="AH22" s="3"/>
      <c r="AI22" s="3"/>
      <c r="AJ22" s="3"/>
      <c r="AK22" s="3"/>
      <c r="AL22" s="3"/>
      <c r="AM22" s="25">
        <v>50</v>
      </c>
      <c r="AN22" s="3"/>
      <c r="AO22" s="3"/>
      <c r="AP22" s="3"/>
      <c r="AQ22" s="3"/>
      <c r="AR22" s="3"/>
      <c r="AS22" s="3"/>
      <c r="AT22" s="3"/>
      <c r="AU22" s="3"/>
      <c r="AV22" s="5"/>
      <c r="AW22" s="2"/>
    </row>
    <row r="23" spans="1:49" s="1" customFormat="1" ht="13.5" customHeight="1">
      <c r="A23" s="50"/>
      <c r="B23" s="2">
        <f t="shared" si="5"/>
        <v>195</v>
      </c>
      <c r="C23" s="17">
        <f t="shared" si="6"/>
        <v>4</v>
      </c>
      <c r="D23" s="17">
        <f t="shared" si="7"/>
        <v>195</v>
      </c>
      <c r="E23" s="17">
        <f t="shared" si="8"/>
        <v>0</v>
      </c>
      <c r="F23" s="18">
        <f t="shared" si="9"/>
        <v>195</v>
      </c>
      <c r="G23" s="20" t="s">
        <v>167</v>
      </c>
      <c r="H23" s="20" t="s">
        <v>46</v>
      </c>
      <c r="I23" s="20"/>
      <c r="J23" s="20"/>
      <c r="K23" s="3"/>
      <c r="L23" s="16"/>
      <c r="M23" s="3"/>
      <c r="N23" s="3"/>
      <c r="O23" s="3"/>
      <c r="P23" s="3"/>
      <c r="Q23" s="3"/>
      <c r="R23" s="16"/>
      <c r="S23" s="3"/>
      <c r="T23" s="3"/>
      <c r="U23" s="16">
        <v>48</v>
      </c>
      <c r="V23" s="3"/>
      <c r="W23" s="3"/>
      <c r="X23" s="3"/>
      <c r="Y23" s="3"/>
      <c r="Z23" s="3"/>
      <c r="AA23" s="3"/>
      <c r="AB23" s="3"/>
      <c r="AC23" s="3"/>
      <c r="AD23" s="3"/>
      <c r="AE23" s="25">
        <v>48</v>
      </c>
      <c r="AF23" s="3"/>
      <c r="AG23" s="3"/>
      <c r="AH23" s="3"/>
      <c r="AI23" s="3"/>
      <c r="AJ23" s="3"/>
      <c r="AK23" s="3"/>
      <c r="AL23" s="3"/>
      <c r="AM23" s="3"/>
      <c r="AN23" s="3"/>
      <c r="AO23" s="16">
        <v>49</v>
      </c>
      <c r="AP23" s="3"/>
      <c r="AQ23" s="16">
        <v>50</v>
      </c>
      <c r="AR23" s="3"/>
      <c r="AS23" s="3"/>
      <c r="AT23" s="3"/>
      <c r="AU23" s="3"/>
      <c r="AV23" s="3"/>
      <c r="AW23" s="2"/>
    </row>
    <row r="24" spans="1:49" s="1" customFormat="1" ht="13.5" customHeight="1">
      <c r="A24" s="50"/>
      <c r="B24" s="2">
        <f t="shared" si="5"/>
        <v>194</v>
      </c>
      <c r="C24" s="17">
        <f t="shared" si="6"/>
        <v>4</v>
      </c>
      <c r="D24" s="17">
        <f t="shared" si="7"/>
        <v>194</v>
      </c>
      <c r="E24" s="17">
        <f t="shared" si="8"/>
        <v>0</v>
      </c>
      <c r="F24" s="18">
        <f t="shared" si="9"/>
        <v>194</v>
      </c>
      <c r="G24" s="23" t="s">
        <v>136</v>
      </c>
      <c r="H24" s="23" t="s">
        <v>137</v>
      </c>
      <c r="I24" s="23"/>
      <c r="J24" s="23"/>
      <c r="K24" s="3"/>
      <c r="L24" s="3"/>
      <c r="M24" s="3"/>
      <c r="N24" s="3"/>
      <c r="O24" s="16"/>
      <c r="P24" s="3"/>
      <c r="Q24" s="3"/>
      <c r="R24" s="3">
        <v>47</v>
      </c>
      <c r="S24" s="3"/>
      <c r="T24" s="3"/>
      <c r="U24" s="3">
        <v>50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>
        <v>48</v>
      </c>
      <c r="AI24" s="3">
        <v>49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1:49" s="1" customFormat="1" ht="13.5" customHeight="1">
      <c r="A25" s="50"/>
      <c r="B25" s="3">
        <f t="shared" si="5"/>
        <v>191</v>
      </c>
      <c r="C25" s="17">
        <f t="shared" si="6"/>
        <v>4</v>
      </c>
      <c r="D25" s="17">
        <f t="shared" si="7"/>
        <v>191</v>
      </c>
      <c r="E25" s="17">
        <f>IF(COUNT(K25:AW25)&lt;22,IF(COUNT(K25:AW25)&gt;14,(COUNT(K25:AW25)-15),0)*20,120)</f>
        <v>0</v>
      </c>
      <c r="F25" s="18">
        <f t="shared" si="9"/>
        <v>191</v>
      </c>
      <c r="G25" s="51" t="s">
        <v>206</v>
      </c>
      <c r="H25" s="20" t="s">
        <v>202</v>
      </c>
      <c r="I25" s="52"/>
      <c r="J25" s="51"/>
      <c r="K25" s="3"/>
      <c r="L25" s="3"/>
      <c r="M25" s="3"/>
      <c r="N25" s="3"/>
      <c r="O25" s="3"/>
      <c r="P25" s="3"/>
      <c r="Q25" s="3"/>
      <c r="R25" s="3"/>
      <c r="S25" s="16">
        <v>48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5"/>
      <c r="AG25" s="3"/>
      <c r="AH25" s="16">
        <v>48</v>
      </c>
      <c r="AI25" s="16">
        <v>47</v>
      </c>
      <c r="AJ25" s="16">
        <v>48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2"/>
    </row>
    <row r="26" spans="1:49" s="1" customFormat="1" ht="13.5" customHeight="1">
      <c r="A26" s="50"/>
      <c r="B26" s="2">
        <f t="shared" si="5"/>
        <v>186</v>
      </c>
      <c r="C26" s="17">
        <f t="shared" si="6"/>
        <v>4</v>
      </c>
      <c r="D26" s="17">
        <f t="shared" si="7"/>
        <v>186</v>
      </c>
      <c r="E26" s="17">
        <f>IF(COUNT(K26:AW26)&lt;19,IF(COUNT(K26:AW26)&gt;13,(COUNT(K26:AW26)-14),0)*20,100)</f>
        <v>0</v>
      </c>
      <c r="F26" s="18">
        <f t="shared" si="9"/>
        <v>186</v>
      </c>
      <c r="G26" s="20" t="s">
        <v>191</v>
      </c>
      <c r="H26" s="20" t="s">
        <v>128</v>
      </c>
      <c r="I26" s="20"/>
      <c r="J26" s="20"/>
      <c r="K26" s="3"/>
      <c r="L26" s="3"/>
      <c r="M26" s="1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6"/>
      <c r="Z26" s="3">
        <v>47</v>
      </c>
      <c r="AA26" s="3"/>
      <c r="AB26" s="16"/>
      <c r="AC26" s="3"/>
      <c r="AD26" s="3"/>
      <c r="AE26" s="3">
        <v>48</v>
      </c>
      <c r="AF26" s="3"/>
      <c r="AG26" s="3">
        <v>44</v>
      </c>
      <c r="AH26" s="3"/>
      <c r="AI26" s="3"/>
      <c r="AJ26" s="3"/>
      <c r="AK26" s="25"/>
      <c r="AL26" s="3"/>
      <c r="AM26" s="3">
        <v>47</v>
      </c>
      <c r="AN26" s="3"/>
      <c r="AO26" s="3"/>
      <c r="AP26" s="3"/>
      <c r="AQ26" s="3"/>
      <c r="AR26" s="3"/>
      <c r="AS26" s="3"/>
      <c r="AT26" s="3"/>
      <c r="AU26" s="5"/>
      <c r="AV26" s="3"/>
      <c r="AW26" s="2"/>
    </row>
    <row r="27" spans="1:49" s="1" customFormat="1" ht="13.5" customHeight="1">
      <c r="A27" s="50"/>
      <c r="B27" s="2">
        <f t="shared" si="5"/>
        <v>149</v>
      </c>
      <c r="C27" s="17">
        <f t="shared" si="6"/>
        <v>3</v>
      </c>
      <c r="D27" s="3">
        <f t="shared" si="7"/>
        <v>149</v>
      </c>
      <c r="E27" s="17">
        <f>IF(COUNT(K27:AW27)&lt;22,IF(COUNT(K27:AW27)&gt;14,(COUNT(K27:AW27)-15),0)*20,120)</f>
        <v>0</v>
      </c>
      <c r="F27" s="18">
        <f t="shared" si="9"/>
        <v>149</v>
      </c>
      <c r="G27" s="23" t="s">
        <v>205</v>
      </c>
      <c r="H27" s="23" t="s">
        <v>85</v>
      </c>
      <c r="I27" s="23"/>
      <c r="J27" s="2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6">
        <v>50</v>
      </c>
      <c r="AH27" s="16">
        <v>49</v>
      </c>
      <c r="AI27" s="3"/>
      <c r="AJ27" s="3"/>
      <c r="AK27" s="3"/>
      <c r="AL27" s="3"/>
      <c r="AM27" s="16">
        <v>50</v>
      </c>
      <c r="AN27" s="3"/>
      <c r="AO27" s="3"/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50"/>
      <c r="B28" s="2">
        <f t="shared" si="5"/>
        <v>149</v>
      </c>
      <c r="C28" s="17">
        <f t="shared" si="6"/>
        <v>3</v>
      </c>
      <c r="D28" s="17">
        <f t="shared" si="7"/>
        <v>149</v>
      </c>
      <c r="E28" s="17">
        <f>IF(COUNT(K28:AW28)&lt;19,IF(COUNT(K28:AW28)&gt;13,(COUNT(K28:AW28)-14),0)*20,100)</f>
        <v>0</v>
      </c>
      <c r="F28" s="18">
        <f t="shared" si="9"/>
        <v>149</v>
      </c>
      <c r="G28" s="20" t="s">
        <v>166</v>
      </c>
      <c r="H28" s="20" t="s">
        <v>165</v>
      </c>
      <c r="I28" s="20"/>
      <c r="J28" s="20"/>
      <c r="K28" s="3"/>
      <c r="L28" s="3"/>
      <c r="M28" s="3"/>
      <c r="N28" s="3"/>
      <c r="O28" s="3"/>
      <c r="P28" s="3"/>
      <c r="Q28" s="5"/>
      <c r="R28" s="16"/>
      <c r="S28" s="16"/>
      <c r="T28" s="3"/>
      <c r="U28" s="16">
        <v>50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6">
        <v>49</v>
      </c>
      <c r="AM28" s="3"/>
      <c r="AN28" s="3"/>
      <c r="AO28" s="3"/>
      <c r="AP28" s="3"/>
      <c r="AQ28" s="3"/>
      <c r="AR28" s="3"/>
      <c r="AS28" s="3"/>
      <c r="AT28" s="16">
        <v>50</v>
      </c>
      <c r="AU28" s="3"/>
      <c r="AV28" s="3"/>
      <c r="AW28" s="2"/>
    </row>
    <row r="29" spans="1:49" s="1" customFormat="1" ht="13.5" customHeight="1">
      <c r="A29" s="50"/>
      <c r="B29" s="2">
        <f t="shared" si="5"/>
        <v>142</v>
      </c>
      <c r="C29" s="17">
        <f t="shared" si="6"/>
        <v>3</v>
      </c>
      <c r="D29" s="17">
        <f t="shared" si="7"/>
        <v>142</v>
      </c>
      <c r="E29" s="17">
        <f>IF(COUNT(K29:AW29)&lt;19,IF(COUNT(K29:AW29)&gt;13,(COUNT(K29:AW29)-14),0)*20,100)</f>
        <v>0</v>
      </c>
      <c r="F29" s="18">
        <f t="shared" si="9"/>
        <v>142</v>
      </c>
      <c r="G29" s="20" t="s">
        <v>68</v>
      </c>
      <c r="H29" s="20" t="s">
        <v>69</v>
      </c>
      <c r="I29" s="37"/>
      <c r="J29" s="23"/>
      <c r="K29" s="3"/>
      <c r="L29" s="3"/>
      <c r="M29" s="14">
        <v>48</v>
      </c>
      <c r="N29" s="3"/>
      <c r="O29" s="3"/>
      <c r="P29" s="3"/>
      <c r="Q29" s="3"/>
      <c r="R29" s="3"/>
      <c r="S29" s="3"/>
      <c r="T29" s="3"/>
      <c r="U29" s="3"/>
      <c r="V29" s="3"/>
      <c r="W29" s="16"/>
      <c r="X29" s="3"/>
      <c r="Y29" s="3"/>
      <c r="Z29" s="3"/>
      <c r="AA29" s="3"/>
      <c r="AB29" s="3"/>
      <c r="AC29" s="3"/>
      <c r="AD29" s="25"/>
      <c r="AE29" s="3"/>
      <c r="AF29" s="3"/>
      <c r="AG29" s="3"/>
      <c r="AH29" s="3"/>
      <c r="AI29" s="3"/>
      <c r="AJ29" s="3"/>
      <c r="AK29" s="3"/>
      <c r="AL29" s="3"/>
      <c r="AM29" s="16">
        <v>47</v>
      </c>
      <c r="AN29" s="16"/>
      <c r="AO29" s="3"/>
      <c r="AP29" s="3"/>
      <c r="AQ29" s="25">
        <v>47</v>
      </c>
      <c r="AR29" s="3"/>
      <c r="AS29" s="25"/>
      <c r="AT29" s="3"/>
      <c r="AU29" s="5"/>
      <c r="AV29" s="3"/>
      <c r="AW29" s="2"/>
    </row>
    <row r="30" spans="1:49" s="1" customFormat="1" ht="13.5" customHeight="1">
      <c r="A30" s="50"/>
      <c r="B30" s="2">
        <f t="shared" si="5"/>
        <v>137</v>
      </c>
      <c r="C30" s="17">
        <f t="shared" si="6"/>
        <v>3</v>
      </c>
      <c r="D30" s="17">
        <f t="shared" si="7"/>
        <v>137</v>
      </c>
      <c r="E30" s="17">
        <f>IF(COUNT(K30:AW30)&lt;19,IF(COUNT(K30:AW30)&gt;13,(COUNT(K30:AW30)-14),0)*20,100)</f>
        <v>0</v>
      </c>
      <c r="F30" s="18">
        <f t="shared" si="9"/>
        <v>137</v>
      </c>
      <c r="G30" s="23" t="s">
        <v>131</v>
      </c>
      <c r="H30" s="23" t="s">
        <v>120</v>
      </c>
      <c r="I30" s="23"/>
      <c r="J30" s="23"/>
      <c r="K30" s="3"/>
      <c r="L30" s="3"/>
      <c r="M30" s="3"/>
      <c r="N30" s="3"/>
      <c r="O30" s="3"/>
      <c r="P30" s="3"/>
      <c r="Q30" s="3">
        <v>44</v>
      </c>
      <c r="R30" s="3">
        <v>47</v>
      </c>
      <c r="S30" s="3"/>
      <c r="T30" s="3"/>
      <c r="U30" s="3"/>
      <c r="V30" s="3"/>
      <c r="W30" s="3"/>
      <c r="X30" s="3"/>
      <c r="Y30" s="3"/>
      <c r="Z30" s="3"/>
      <c r="AA30" s="3"/>
      <c r="AB30" s="14"/>
      <c r="AC30" s="3"/>
      <c r="AD30" s="16"/>
      <c r="AE30" s="16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>
        <v>46</v>
      </c>
      <c r="AT30" s="3"/>
      <c r="AU30" s="5"/>
      <c r="AV30" s="5"/>
      <c r="AW30" s="2"/>
    </row>
    <row r="31" spans="1:49" s="1" customFormat="1" ht="13.5" customHeight="1">
      <c r="A31" s="50"/>
      <c r="B31" s="2">
        <f t="shared" si="5"/>
        <v>137</v>
      </c>
      <c r="C31" s="17">
        <f t="shared" si="6"/>
        <v>3</v>
      </c>
      <c r="D31" s="3">
        <f t="shared" si="7"/>
        <v>137</v>
      </c>
      <c r="E31" s="17">
        <f>IF(COUNT(K31:AW31)&lt;22,IF(COUNT(K31:AW31)&gt;14,(COUNT(K31:AW31)-15),0)*20,120)</f>
        <v>0</v>
      </c>
      <c r="F31" s="18">
        <f t="shared" si="9"/>
        <v>137</v>
      </c>
      <c r="G31" s="24" t="s">
        <v>209</v>
      </c>
      <c r="H31" s="24" t="s">
        <v>210</v>
      </c>
      <c r="I31" s="37"/>
      <c r="J31" s="2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6"/>
      <c r="AH31" s="16"/>
      <c r="AI31" s="3">
        <v>47</v>
      </c>
      <c r="AJ31" s="3"/>
      <c r="AK31" s="3"/>
      <c r="AL31" s="3">
        <v>45</v>
      </c>
      <c r="AM31" s="3">
        <v>45</v>
      </c>
      <c r="AN31" s="3"/>
      <c r="AO31" s="3"/>
      <c r="AP31" s="3"/>
      <c r="AQ31" s="3"/>
      <c r="AR31" s="3"/>
      <c r="AS31" s="3"/>
      <c r="AT31" s="3"/>
      <c r="AU31" s="3"/>
      <c r="AV31" s="3"/>
      <c r="AW31" s="2"/>
    </row>
    <row r="32" spans="1:49" ht="13.5" customHeight="1">
      <c r="A32" s="50"/>
      <c r="B32" s="2">
        <f t="shared" si="5"/>
        <v>136</v>
      </c>
      <c r="C32" s="17">
        <f t="shared" si="6"/>
        <v>3</v>
      </c>
      <c r="D32" s="17">
        <f t="shared" si="7"/>
        <v>136</v>
      </c>
      <c r="E32" s="17">
        <f>IF(COUNT(K32:AW32)&lt;19,IF(COUNT(K32:AW32)&gt;13,(COUNT(K32:AW32)-14),0)*20,100)</f>
        <v>0</v>
      </c>
      <c r="F32" s="18">
        <f t="shared" si="9"/>
        <v>136</v>
      </c>
      <c r="G32" s="23" t="s">
        <v>121</v>
      </c>
      <c r="H32" s="23" t="s">
        <v>122</v>
      </c>
      <c r="I32" s="23"/>
      <c r="J32" s="23"/>
      <c r="Q32" s="16">
        <v>42</v>
      </c>
      <c r="T32" s="16">
        <v>47</v>
      </c>
      <c r="AH32" s="16">
        <v>47</v>
      </c>
      <c r="AL32" s="16"/>
      <c r="AW32" s="2"/>
    </row>
    <row r="33" spans="1:49" ht="13.5" customHeight="1">
      <c r="A33" s="50"/>
      <c r="B33" s="3">
        <f t="shared" si="5"/>
        <v>133</v>
      </c>
      <c r="C33" s="17">
        <f t="shared" si="6"/>
        <v>3</v>
      </c>
      <c r="D33" s="17">
        <f t="shared" si="7"/>
        <v>133</v>
      </c>
      <c r="E33" s="3">
        <f>IF(COUNT(K33:AW33)&lt;22,IF(COUNT(K33:AW33)&gt;14,(COUNT(K33:AW33)-15),0)*20,120)</f>
        <v>0</v>
      </c>
      <c r="F33" s="18">
        <f t="shared" si="9"/>
        <v>133</v>
      </c>
      <c r="G33" s="24" t="s">
        <v>230</v>
      </c>
      <c r="H33" s="24" t="s">
        <v>231</v>
      </c>
      <c r="I33" s="24"/>
      <c r="J33" s="24"/>
      <c r="AE33" s="16"/>
      <c r="AF33" s="16"/>
      <c r="AH33" s="16"/>
      <c r="AJ33" s="16"/>
      <c r="AL33" s="3">
        <v>43</v>
      </c>
      <c r="AM33" s="3">
        <v>44</v>
      </c>
      <c r="AT33" s="3">
        <v>46</v>
      </c>
      <c r="AW33" s="2"/>
    </row>
    <row r="34" spans="1:49" ht="13.5" customHeight="1">
      <c r="A34" s="50"/>
      <c r="B34" s="2">
        <f t="shared" si="5"/>
        <v>100</v>
      </c>
      <c r="C34" s="17">
        <f t="shared" si="6"/>
        <v>2</v>
      </c>
      <c r="D34" s="17">
        <f t="shared" si="7"/>
        <v>100</v>
      </c>
      <c r="E34" s="17">
        <f>IF(COUNT(K34:AW34)&lt;19,IF(COUNT(K34:AW34)&gt;13,(COUNT(K34:AW34)-14),0)*20,100)</f>
        <v>0</v>
      </c>
      <c r="F34" s="18">
        <f t="shared" si="9"/>
        <v>100</v>
      </c>
      <c r="G34" s="20" t="s">
        <v>93</v>
      </c>
      <c r="H34" s="46" t="s">
        <v>94</v>
      </c>
      <c r="I34" s="46"/>
      <c r="J34" s="46"/>
      <c r="P34" s="3">
        <v>50</v>
      </c>
      <c r="Q34" s="16"/>
      <c r="W34" s="16">
        <v>50</v>
      </c>
      <c r="AA34" s="16"/>
      <c r="AC34" s="16"/>
      <c r="AV34" s="5"/>
      <c r="AW34" s="2"/>
    </row>
    <row r="35" spans="1:49" ht="13.5" customHeight="1">
      <c r="A35" s="50"/>
      <c r="B35" s="2">
        <f t="shared" si="5"/>
        <v>99</v>
      </c>
      <c r="C35" s="17">
        <f t="shared" si="6"/>
        <v>2</v>
      </c>
      <c r="D35" s="17">
        <f t="shared" si="7"/>
        <v>99</v>
      </c>
      <c r="E35" s="17">
        <f>IF(COUNT(K35:AW35)&lt;19,IF(COUNT(K35:AW35)&gt;13,(COUNT(K35:AW35)-14),0)*20,100)</f>
        <v>0</v>
      </c>
      <c r="F35" s="18">
        <f t="shared" si="9"/>
        <v>99</v>
      </c>
      <c r="G35" s="23" t="s">
        <v>86</v>
      </c>
      <c r="H35" s="23" t="s">
        <v>81</v>
      </c>
      <c r="I35" s="23"/>
      <c r="J35" s="23"/>
      <c r="K35" s="31"/>
      <c r="L35" s="14"/>
      <c r="M35" s="5"/>
      <c r="N35" s="5"/>
      <c r="O35" s="14">
        <v>50</v>
      </c>
      <c r="P35" s="5"/>
      <c r="Q35" s="5"/>
      <c r="R35" s="5"/>
      <c r="S35" s="5"/>
      <c r="T35" s="5"/>
      <c r="U35" s="14">
        <v>49</v>
      </c>
      <c r="V35" s="5"/>
      <c r="W35" s="14"/>
      <c r="X35" s="5"/>
      <c r="Y35" s="5"/>
      <c r="Z35" s="5"/>
      <c r="AA35" s="14"/>
      <c r="AB35" s="5"/>
      <c r="AC35" s="15"/>
      <c r="AD35" s="27"/>
      <c r="AE35" s="5"/>
      <c r="AF35" s="5"/>
      <c r="AG35" s="5"/>
      <c r="AH35" s="5"/>
      <c r="AI35" s="5"/>
      <c r="AJ35" s="5"/>
      <c r="AK35" s="14"/>
      <c r="AL35" s="5"/>
      <c r="AM35" s="14"/>
      <c r="AN35" s="5"/>
      <c r="AO35" s="5"/>
      <c r="AP35" s="5"/>
      <c r="AQ35" s="5"/>
      <c r="AR35" s="5"/>
      <c r="AS35" s="5"/>
      <c r="AT35" s="5"/>
      <c r="AW35" s="2"/>
    </row>
    <row r="36" spans="1:49" ht="13.5" customHeight="1">
      <c r="A36" s="50"/>
      <c r="B36" s="2">
        <f t="shared" si="5"/>
        <v>98</v>
      </c>
      <c r="C36" s="17">
        <f t="shared" si="6"/>
        <v>2</v>
      </c>
      <c r="D36" s="17">
        <f t="shared" si="7"/>
        <v>98</v>
      </c>
      <c r="E36" s="17">
        <f>IF(COUNT(K36:AW36)&lt;19,IF(COUNT(K36:AW36)&gt;13,(COUNT(K36:AW36)-14),0)*20,100)</f>
        <v>0</v>
      </c>
      <c r="F36" s="18">
        <f t="shared" si="9"/>
        <v>98</v>
      </c>
      <c r="G36" s="23" t="s">
        <v>89</v>
      </c>
      <c r="H36" s="23" t="s">
        <v>90</v>
      </c>
      <c r="I36" s="23"/>
      <c r="J36" s="23"/>
      <c r="O36" s="3">
        <v>49</v>
      </c>
      <c r="P36" s="16"/>
      <c r="R36" s="16">
        <v>49</v>
      </c>
      <c r="AC36" s="25"/>
      <c r="AV36" s="5"/>
      <c r="AW36" s="2"/>
    </row>
    <row r="37" spans="1:49" ht="13.5" customHeight="1">
      <c r="A37" s="50"/>
      <c r="B37" s="2">
        <f t="shared" si="5"/>
        <v>98</v>
      </c>
      <c r="C37" s="17">
        <f t="shared" si="6"/>
        <v>2</v>
      </c>
      <c r="D37" s="17">
        <f t="shared" si="7"/>
        <v>98</v>
      </c>
      <c r="E37" s="17">
        <f>IF(COUNT(K37:AW37)&lt;22,IF(COUNT(K37:AW37)&gt;14,(COUNT(K37:AW37)-15),0)*20,120)</f>
        <v>0</v>
      </c>
      <c r="F37" s="18">
        <f t="shared" si="9"/>
        <v>98</v>
      </c>
      <c r="G37" s="23" t="s">
        <v>201</v>
      </c>
      <c r="H37" s="23" t="s">
        <v>202</v>
      </c>
      <c r="I37" s="23"/>
      <c r="J37" s="23"/>
      <c r="Z37" s="16"/>
      <c r="AC37" s="16"/>
      <c r="AD37" s="16"/>
      <c r="AE37" s="25"/>
      <c r="AF37" s="16"/>
      <c r="AG37" s="3">
        <v>49</v>
      </c>
      <c r="AI37" s="16"/>
      <c r="AK37" s="16"/>
      <c r="AM37" s="25">
        <v>49</v>
      </c>
      <c r="AW37" s="2"/>
    </row>
    <row r="38" spans="1:49" ht="13.5" customHeight="1">
      <c r="A38" s="50"/>
      <c r="B38" s="2">
        <f t="shared" si="5"/>
        <v>96</v>
      </c>
      <c r="C38" s="17">
        <f t="shared" si="6"/>
        <v>2</v>
      </c>
      <c r="D38" s="17">
        <f t="shared" si="7"/>
        <v>96</v>
      </c>
      <c r="E38" s="17">
        <f>IF(COUNT(K38:AW38)&lt;19,IF(COUNT(K38:AW38)&gt;13,(COUNT(K38:AW38)-14),0)*20,100)</f>
        <v>0</v>
      </c>
      <c r="F38" s="18">
        <f t="shared" si="9"/>
        <v>96</v>
      </c>
      <c r="G38" s="21" t="s">
        <v>180</v>
      </c>
      <c r="H38" s="21" t="s">
        <v>114</v>
      </c>
      <c r="I38" s="21"/>
      <c r="J38" s="23"/>
      <c r="W38" s="16">
        <v>48</v>
      </c>
      <c r="AP38" s="3">
        <v>48</v>
      </c>
      <c r="AV38" s="5"/>
      <c r="AW38" s="2"/>
    </row>
    <row r="39" spans="1:49" ht="13.5" customHeight="1">
      <c r="A39" s="50"/>
      <c r="B39" s="2">
        <f t="shared" si="5"/>
        <v>96</v>
      </c>
      <c r="C39" s="17">
        <f t="shared" si="6"/>
        <v>2</v>
      </c>
      <c r="D39" s="17">
        <f t="shared" si="7"/>
        <v>96</v>
      </c>
      <c r="E39" s="17">
        <f>IF(COUNT(K39:AW39)&lt;19,IF(COUNT(K39:AW39)&gt;13,(COUNT(K39:AW39)-14),0)*20,100)</f>
        <v>0</v>
      </c>
      <c r="F39" s="18">
        <f t="shared" si="9"/>
        <v>96</v>
      </c>
      <c r="G39" s="21" t="s">
        <v>174</v>
      </c>
      <c r="H39" s="21" t="s">
        <v>175</v>
      </c>
      <c r="I39" s="21"/>
      <c r="J39" s="20"/>
      <c r="R39" s="16"/>
      <c r="W39" s="3">
        <v>49</v>
      </c>
      <c r="AP39" s="3">
        <v>47</v>
      </c>
      <c r="AV39" s="5"/>
      <c r="AW39" s="2"/>
    </row>
    <row r="40" spans="1:49" ht="13.5" customHeight="1">
      <c r="A40" s="50"/>
      <c r="B40" s="2">
        <f t="shared" si="5"/>
        <v>95</v>
      </c>
      <c r="C40" s="17">
        <f t="shared" si="6"/>
        <v>2</v>
      </c>
      <c r="D40" s="17">
        <f t="shared" si="7"/>
        <v>95</v>
      </c>
      <c r="E40" s="17">
        <f>IF(COUNT(K40:AW40)&lt;19,IF(COUNT(K40:AW40)&gt;13,(COUNT(K40:AW40)-14),0)*20,100)</f>
        <v>0</v>
      </c>
      <c r="F40" s="18">
        <f t="shared" si="9"/>
        <v>95</v>
      </c>
      <c r="G40" s="23" t="s">
        <v>107</v>
      </c>
      <c r="H40" s="23" t="s">
        <v>108</v>
      </c>
      <c r="I40" s="23"/>
      <c r="J40" s="23"/>
      <c r="Q40" s="16">
        <v>49</v>
      </c>
      <c r="S40" s="16">
        <v>46</v>
      </c>
      <c r="U40" s="16"/>
      <c r="AB40" s="16"/>
      <c r="AV40" s="5"/>
      <c r="AW40" s="2"/>
    </row>
    <row r="41" spans="1:49" ht="13.5" customHeight="1">
      <c r="A41" s="50"/>
      <c r="B41" s="2">
        <f t="shared" si="5"/>
        <v>94</v>
      </c>
      <c r="C41" s="17">
        <f t="shared" si="6"/>
        <v>2</v>
      </c>
      <c r="D41" s="17">
        <f t="shared" si="7"/>
        <v>94</v>
      </c>
      <c r="E41" s="17">
        <f>IF(COUNT(K41:AW41)&lt;22,IF(COUNT(K41:AW41)&gt;14,(COUNT(K41:AW41)-15),0)*20,120)</f>
        <v>0</v>
      </c>
      <c r="F41" s="18">
        <f t="shared" si="9"/>
        <v>94</v>
      </c>
      <c r="G41" s="20" t="s">
        <v>197</v>
      </c>
      <c r="H41" s="23" t="s">
        <v>165</v>
      </c>
      <c r="I41" s="23"/>
      <c r="J41" s="23"/>
      <c r="P41" s="16"/>
      <c r="Q41" s="16"/>
      <c r="AA41" s="16"/>
      <c r="AD41" s="16"/>
      <c r="AE41" s="16">
        <v>48</v>
      </c>
      <c r="AI41" s="16">
        <v>46</v>
      </c>
      <c r="AW41" s="2"/>
    </row>
    <row r="42" spans="1:49" ht="13.5" customHeight="1">
      <c r="A42" s="50"/>
      <c r="B42" s="2">
        <f t="shared" si="5"/>
        <v>93</v>
      </c>
      <c r="C42" s="17">
        <f t="shared" si="6"/>
        <v>2</v>
      </c>
      <c r="D42" s="17">
        <f t="shared" si="7"/>
        <v>93</v>
      </c>
      <c r="E42" s="17">
        <f>IF(COUNT(K42:AW42)&lt;19,IF(COUNT(K42:AW42)&gt;13,(COUNT(K42:AW42)-14),0)*20,100)</f>
        <v>0</v>
      </c>
      <c r="F42" s="18">
        <f t="shared" si="9"/>
        <v>93</v>
      </c>
      <c r="G42" s="21" t="s">
        <v>181</v>
      </c>
      <c r="H42" s="21" t="s">
        <v>182</v>
      </c>
      <c r="I42" s="21"/>
      <c r="J42" s="21"/>
      <c r="N42" s="16"/>
      <c r="W42" s="16">
        <v>47</v>
      </c>
      <c r="AP42" s="3">
        <v>46</v>
      </c>
      <c r="AW42" s="2"/>
    </row>
    <row r="43" spans="1:49" ht="13.5" customHeight="1">
      <c r="A43" s="50"/>
      <c r="B43" s="2">
        <f t="shared" si="5"/>
        <v>92</v>
      </c>
      <c r="C43" s="17">
        <f t="shared" si="6"/>
        <v>2</v>
      </c>
      <c r="D43" s="17">
        <f t="shared" si="7"/>
        <v>92</v>
      </c>
      <c r="E43" s="17">
        <f>IF(COUNT(K43:AW43)&lt;19,IF(COUNT(K43:AW43)&gt;13,(COUNT(K43:AW43)-14),0)*20,100)</f>
        <v>0</v>
      </c>
      <c r="F43" s="18">
        <f t="shared" si="9"/>
        <v>92</v>
      </c>
      <c r="G43" s="20" t="s">
        <v>170</v>
      </c>
      <c r="H43" s="20" t="s">
        <v>169</v>
      </c>
      <c r="I43" s="20"/>
      <c r="J43" s="20"/>
      <c r="U43" s="16">
        <v>44</v>
      </c>
      <c r="AC43" s="16">
        <v>48</v>
      </c>
      <c r="AQ43" s="16"/>
      <c r="AW43" s="2"/>
    </row>
    <row r="44" spans="1:49" ht="13.5" customHeight="1">
      <c r="A44" s="50"/>
      <c r="B44" s="2">
        <f t="shared" si="5"/>
        <v>91</v>
      </c>
      <c r="C44" s="17">
        <f t="shared" si="6"/>
        <v>2</v>
      </c>
      <c r="D44" s="17">
        <f t="shared" si="7"/>
        <v>91</v>
      </c>
      <c r="E44" s="17">
        <f>IF(COUNT(K44:AW44)&lt;19,IF(COUNT(K44:AW44)&gt;13,(COUNT(K44:AW44)-14),0)*20,100)</f>
        <v>0</v>
      </c>
      <c r="F44" s="18">
        <f t="shared" si="9"/>
        <v>91</v>
      </c>
      <c r="G44" s="23" t="s">
        <v>117</v>
      </c>
      <c r="H44" s="23" t="s">
        <v>118</v>
      </c>
      <c r="I44" s="23"/>
      <c r="J44" s="23"/>
      <c r="Q44" s="16">
        <v>44</v>
      </c>
      <c r="AB44" s="16"/>
      <c r="AC44" s="25"/>
      <c r="AJ44" s="16">
        <v>47</v>
      </c>
      <c r="AW44" s="2"/>
    </row>
    <row r="45" spans="1:49" ht="13.5" customHeight="1">
      <c r="A45" s="50"/>
      <c r="B45" s="2">
        <f t="shared" si="5"/>
        <v>91</v>
      </c>
      <c r="C45" s="17">
        <f t="shared" si="6"/>
        <v>2</v>
      </c>
      <c r="D45" s="17">
        <f t="shared" si="7"/>
        <v>91</v>
      </c>
      <c r="E45" s="17">
        <f>IF(COUNT(K45:AW45)&lt;19,IF(COUNT(K45:AW45)&gt;13,(COUNT(K45:AW45)-14),0)*20,100)</f>
        <v>0</v>
      </c>
      <c r="F45" s="18">
        <f t="shared" si="9"/>
        <v>91</v>
      </c>
      <c r="G45" s="20" t="s">
        <v>168</v>
      </c>
      <c r="H45" s="20" t="s">
        <v>169</v>
      </c>
      <c r="I45" s="20"/>
      <c r="J45" s="20"/>
      <c r="L45" s="16"/>
      <c r="U45" s="16">
        <v>46</v>
      </c>
      <c r="AR45" s="3">
        <v>45</v>
      </c>
      <c r="AW45" s="2"/>
    </row>
    <row r="46" spans="1:49" ht="13.5" customHeight="1">
      <c r="A46" s="50"/>
      <c r="B46" s="3">
        <f aca="true" t="shared" si="10" ref="B46:B77">SUM(K46:AW46)</f>
        <v>87</v>
      </c>
      <c r="C46" s="17">
        <f aca="true" t="shared" si="11" ref="C46:C77">COUNT(K46:AW46)</f>
        <v>2</v>
      </c>
      <c r="D46" s="17">
        <f aca="true" t="shared" si="12" ref="D46:D77"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</f>
        <v>87</v>
      </c>
      <c r="E46" s="17">
        <f>IF(COUNT(K46:AW46)&lt;22,IF(COUNT(K46:AW46)&gt;14,(COUNT(K46:AW46)-15),0)*20,120)</f>
        <v>0</v>
      </c>
      <c r="F46" s="18">
        <f aca="true" t="shared" si="13" ref="F46:F77">D46+E46</f>
        <v>87</v>
      </c>
      <c r="G46" s="23" t="s">
        <v>186</v>
      </c>
      <c r="H46" s="20" t="s">
        <v>220</v>
      </c>
      <c r="I46" s="37"/>
      <c r="J46" s="23"/>
      <c r="X46" s="3">
        <v>47</v>
      </c>
      <c r="AK46" s="3">
        <v>40</v>
      </c>
      <c r="AW46" s="2"/>
    </row>
    <row r="47" spans="1:49" ht="13.5" customHeight="1">
      <c r="A47" s="50"/>
      <c r="B47" s="2">
        <f t="shared" si="10"/>
        <v>50</v>
      </c>
      <c r="C47" s="17">
        <f t="shared" si="11"/>
        <v>1</v>
      </c>
      <c r="D47" s="17">
        <f t="shared" si="12"/>
        <v>50</v>
      </c>
      <c r="E47" s="17">
        <f>IF(COUNT(K47:AW47)&lt;19,IF(COUNT(K47:AW47)&gt;13,(COUNT(K47:AW47)-14),0)*20,100)</f>
        <v>0</v>
      </c>
      <c r="F47" s="18">
        <f t="shared" si="13"/>
        <v>50</v>
      </c>
      <c r="G47" s="23" t="s">
        <v>123</v>
      </c>
      <c r="H47" s="23" t="s">
        <v>124</v>
      </c>
      <c r="I47" s="23"/>
      <c r="J47" s="23"/>
      <c r="K47" s="5"/>
      <c r="M47" s="5"/>
      <c r="N47" s="5"/>
      <c r="O47" s="5"/>
      <c r="P47" s="14"/>
      <c r="Q47" s="5">
        <v>50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5"/>
      <c r="AW47" s="2"/>
    </row>
    <row r="48" spans="1:49" ht="13.5" customHeight="1">
      <c r="A48" s="50"/>
      <c r="B48" s="2">
        <f t="shared" si="10"/>
        <v>50</v>
      </c>
      <c r="C48" s="17">
        <f t="shared" si="11"/>
        <v>1</v>
      </c>
      <c r="D48" s="17">
        <f t="shared" si="12"/>
        <v>50</v>
      </c>
      <c r="E48" s="17">
        <f>IF(COUNT(K48:AW48)&lt;19,IF(COUNT(K48:AW48)&gt;13,(COUNT(K48:AW48)-14),0)*20,100)</f>
        <v>0</v>
      </c>
      <c r="F48" s="18">
        <f t="shared" si="13"/>
        <v>50</v>
      </c>
      <c r="G48" s="29" t="s">
        <v>138</v>
      </c>
      <c r="H48" s="34" t="s">
        <v>139</v>
      </c>
      <c r="I48" s="28"/>
      <c r="J48" s="29"/>
      <c r="R48" s="16"/>
      <c r="S48" s="16">
        <v>50</v>
      </c>
      <c r="AW48" s="2"/>
    </row>
    <row r="49" spans="1:49" ht="13.5" customHeight="1">
      <c r="A49" s="50"/>
      <c r="B49" s="2">
        <f t="shared" si="10"/>
        <v>50</v>
      </c>
      <c r="C49" s="17">
        <f t="shared" si="11"/>
        <v>1</v>
      </c>
      <c r="D49" s="17">
        <f t="shared" si="12"/>
        <v>50</v>
      </c>
      <c r="E49" s="17">
        <f>IF(COUNT(K49:AW49)&lt;19,IF(COUNT(K49:AW49)&gt;13,(COUNT(K49:AW49)-14),0)*20,100)</f>
        <v>0</v>
      </c>
      <c r="F49" s="18">
        <f t="shared" si="13"/>
        <v>50</v>
      </c>
      <c r="G49" s="44" t="s">
        <v>76</v>
      </c>
      <c r="H49" s="44" t="s">
        <v>77</v>
      </c>
      <c r="I49" s="45"/>
      <c r="J49" s="44"/>
      <c r="N49" s="16">
        <v>50</v>
      </c>
      <c r="Z49" s="16"/>
      <c r="AH49" s="16"/>
      <c r="AR49" s="16"/>
      <c r="AW49" s="2"/>
    </row>
    <row r="50" spans="1:49" ht="13.5" customHeight="1">
      <c r="A50" s="50"/>
      <c r="B50" s="2">
        <f t="shared" si="10"/>
        <v>50</v>
      </c>
      <c r="C50" s="17">
        <f t="shared" si="11"/>
        <v>1</v>
      </c>
      <c r="D50" s="17">
        <f t="shared" si="12"/>
        <v>50</v>
      </c>
      <c r="E50" s="17">
        <f>IF(COUNT(K50:AW50)&lt;19,IF(COUNT(K50:AW50)&gt;13,(COUNT(K50:AW50)-14),0)*20,100)</f>
        <v>0</v>
      </c>
      <c r="F50" s="18">
        <f t="shared" si="13"/>
        <v>50</v>
      </c>
      <c r="G50" s="23" t="s">
        <v>134</v>
      </c>
      <c r="H50" s="23" t="s">
        <v>135</v>
      </c>
      <c r="I50" s="23"/>
      <c r="J50" s="23"/>
      <c r="M50" s="16"/>
      <c r="R50" s="3">
        <v>50</v>
      </c>
      <c r="AW50" s="2"/>
    </row>
    <row r="51" spans="1:49" ht="13.5" customHeight="1">
      <c r="A51" s="50"/>
      <c r="B51" s="2">
        <f t="shared" si="10"/>
        <v>50</v>
      </c>
      <c r="C51" s="17">
        <f t="shared" si="11"/>
        <v>1</v>
      </c>
      <c r="D51" s="17">
        <f t="shared" si="12"/>
        <v>50</v>
      </c>
      <c r="E51" s="17">
        <f>IF(COUNT(K51:AW51)&lt;19,IF(COUNT(K51:AW51)&gt;13,(COUNT(K51:AW51)-14),0)*20,100)</f>
        <v>0</v>
      </c>
      <c r="F51" s="18">
        <f t="shared" si="13"/>
        <v>50</v>
      </c>
      <c r="G51" s="23" t="s">
        <v>105</v>
      </c>
      <c r="H51" s="23" t="s">
        <v>106</v>
      </c>
      <c r="I51" s="23"/>
      <c r="J51" s="23"/>
      <c r="N51" s="16"/>
      <c r="Q51" s="16">
        <v>50</v>
      </c>
      <c r="R51" s="16"/>
      <c r="AW51" s="2"/>
    </row>
    <row r="52" spans="1:49" ht="13.5" customHeight="1">
      <c r="A52" s="50"/>
      <c r="B52" s="2">
        <f t="shared" si="10"/>
        <v>50</v>
      </c>
      <c r="C52" s="17">
        <f t="shared" si="11"/>
        <v>1</v>
      </c>
      <c r="D52" s="17">
        <f t="shared" si="12"/>
        <v>50</v>
      </c>
      <c r="E52" s="3">
        <f>IF(COUNT(K52:AW52)&lt;22,IF(COUNT(K52:AW52)&gt;14,(COUNT(K52:AW52)-15),0)*20,120)</f>
        <v>0</v>
      </c>
      <c r="F52" s="18">
        <f t="shared" si="13"/>
        <v>50</v>
      </c>
      <c r="G52" s="20" t="s">
        <v>240</v>
      </c>
      <c r="H52" s="20" t="s">
        <v>241</v>
      </c>
      <c r="I52" s="20"/>
      <c r="J52" s="20"/>
      <c r="AM52" s="25"/>
      <c r="AP52" s="16">
        <v>50</v>
      </c>
      <c r="AW52" s="2"/>
    </row>
    <row r="53" spans="1:49" ht="13.5" customHeight="1">
      <c r="A53" s="50"/>
      <c r="B53" s="2">
        <f t="shared" si="10"/>
        <v>50</v>
      </c>
      <c r="C53" s="17">
        <f t="shared" si="11"/>
        <v>1</v>
      </c>
      <c r="D53" s="17">
        <f t="shared" si="12"/>
        <v>50</v>
      </c>
      <c r="E53" s="17">
        <f aca="true" t="shared" si="14" ref="E53:E61">IF(COUNT(K53:AW53)&lt;19,IF(COUNT(K53:AW53)&gt;13,(COUNT(K53:AW53)-14),0)*20,100)</f>
        <v>0</v>
      </c>
      <c r="F53" s="18">
        <f t="shared" si="13"/>
        <v>50</v>
      </c>
      <c r="G53" s="29" t="s">
        <v>160</v>
      </c>
      <c r="H53" s="34" t="s">
        <v>161</v>
      </c>
      <c r="I53" s="28"/>
      <c r="J53" s="29"/>
      <c r="L53" s="14"/>
      <c r="P53" s="16"/>
      <c r="S53" s="3">
        <v>50</v>
      </c>
      <c r="AW53" s="2"/>
    </row>
    <row r="54" spans="1:49" ht="13.5" customHeight="1">
      <c r="A54" s="50"/>
      <c r="B54" s="2">
        <f t="shared" si="10"/>
        <v>50</v>
      </c>
      <c r="C54" s="17">
        <f t="shared" si="11"/>
        <v>1</v>
      </c>
      <c r="D54" s="17">
        <f t="shared" si="12"/>
        <v>50</v>
      </c>
      <c r="E54" s="17">
        <f t="shared" si="14"/>
        <v>0</v>
      </c>
      <c r="F54" s="18">
        <f t="shared" si="13"/>
        <v>50</v>
      </c>
      <c r="G54" s="38" t="s">
        <v>41</v>
      </c>
      <c r="H54" s="39" t="s">
        <v>42</v>
      </c>
      <c r="I54" s="40"/>
      <c r="J54" s="39"/>
      <c r="L54" s="5">
        <v>50</v>
      </c>
      <c r="M54" s="16"/>
      <c r="Z54" s="16"/>
      <c r="AW54" s="2"/>
    </row>
    <row r="55" spans="1:49" ht="13.5" customHeight="1">
      <c r="A55" s="50"/>
      <c r="B55" s="2">
        <f t="shared" si="10"/>
        <v>49</v>
      </c>
      <c r="C55" s="17">
        <f t="shared" si="11"/>
        <v>1</v>
      </c>
      <c r="D55" s="17">
        <f t="shared" si="12"/>
        <v>49</v>
      </c>
      <c r="E55" s="17">
        <f t="shared" si="14"/>
        <v>0</v>
      </c>
      <c r="F55" s="18">
        <f t="shared" si="13"/>
        <v>49</v>
      </c>
      <c r="G55" s="20" t="s">
        <v>195</v>
      </c>
      <c r="H55" s="20" t="s">
        <v>196</v>
      </c>
      <c r="I55" s="20"/>
      <c r="J55" s="20"/>
      <c r="AC55" s="16"/>
      <c r="AD55" s="16">
        <v>49</v>
      </c>
      <c r="AK55" s="16"/>
      <c r="AW55" s="2"/>
    </row>
    <row r="56" spans="1:49" ht="13.5" customHeight="1">
      <c r="A56" s="50"/>
      <c r="B56" s="2">
        <f t="shared" si="10"/>
        <v>49</v>
      </c>
      <c r="C56" s="17">
        <f t="shared" si="11"/>
        <v>1</v>
      </c>
      <c r="D56" s="17">
        <f t="shared" si="12"/>
        <v>49</v>
      </c>
      <c r="E56" s="17">
        <f t="shared" si="14"/>
        <v>0</v>
      </c>
      <c r="F56" s="18">
        <f t="shared" si="13"/>
        <v>49</v>
      </c>
      <c r="G56" s="20" t="s">
        <v>95</v>
      </c>
      <c r="H56" s="46" t="s">
        <v>96</v>
      </c>
      <c r="I56" s="46"/>
      <c r="J56" s="46"/>
      <c r="P56" s="3">
        <v>49</v>
      </c>
      <c r="Q56" s="16"/>
      <c r="AQ56" s="16"/>
      <c r="AW56" s="2"/>
    </row>
    <row r="57" spans="1:49" ht="13.5" customHeight="1">
      <c r="A57" s="50"/>
      <c r="B57" s="2">
        <f t="shared" si="10"/>
        <v>49</v>
      </c>
      <c r="C57" s="17">
        <f t="shared" si="11"/>
        <v>1</v>
      </c>
      <c r="D57" s="17">
        <f t="shared" si="12"/>
        <v>49</v>
      </c>
      <c r="E57" s="17">
        <f t="shared" si="14"/>
        <v>0</v>
      </c>
      <c r="F57" s="18">
        <f t="shared" si="13"/>
        <v>49</v>
      </c>
      <c r="G57" s="23" t="s">
        <v>62</v>
      </c>
      <c r="H57" s="23" t="s">
        <v>63</v>
      </c>
      <c r="I57" s="37"/>
      <c r="J57" s="23"/>
      <c r="M57" s="3">
        <v>49</v>
      </c>
      <c r="Q57" s="16"/>
      <c r="W57" s="16"/>
      <c r="Z57" s="16"/>
      <c r="AB57" s="16"/>
      <c r="AD57" s="16"/>
      <c r="AE57" s="16"/>
      <c r="AF57" s="16"/>
      <c r="AH57" s="16"/>
      <c r="AW57" s="2"/>
    </row>
    <row r="58" spans="1:49" ht="13.5" customHeight="1">
      <c r="A58" s="50"/>
      <c r="B58" s="2">
        <f t="shared" si="10"/>
        <v>49</v>
      </c>
      <c r="C58" s="17">
        <f t="shared" si="11"/>
        <v>1</v>
      </c>
      <c r="D58" s="17">
        <f t="shared" si="12"/>
        <v>49</v>
      </c>
      <c r="E58" s="17">
        <f t="shared" si="14"/>
        <v>0</v>
      </c>
      <c r="F58" s="18">
        <f t="shared" si="13"/>
        <v>49</v>
      </c>
      <c r="G58" s="20" t="s">
        <v>171</v>
      </c>
      <c r="H58" s="20" t="s">
        <v>163</v>
      </c>
      <c r="I58" s="20"/>
      <c r="J58" s="20"/>
      <c r="T58" s="16"/>
      <c r="V58" s="16">
        <v>49</v>
      </c>
      <c r="AW58" s="2"/>
    </row>
    <row r="59" spans="1:49" ht="13.5" customHeight="1">
      <c r="A59" s="50"/>
      <c r="B59" s="2">
        <f t="shared" si="10"/>
        <v>49</v>
      </c>
      <c r="C59" s="17">
        <f t="shared" si="11"/>
        <v>1</v>
      </c>
      <c r="D59" s="17">
        <f t="shared" si="12"/>
        <v>49</v>
      </c>
      <c r="E59" s="17">
        <f t="shared" si="14"/>
        <v>0</v>
      </c>
      <c r="F59" s="18">
        <f t="shared" si="13"/>
        <v>49</v>
      </c>
      <c r="G59" s="29" t="s">
        <v>140</v>
      </c>
      <c r="H59" s="34" t="s">
        <v>141</v>
      </c>
      <c r="I59" s="28"/>
      <c r="J59" s="29"/>
      <c r="P59" s="16"/>
      <c r="Q59" s="16"/>
      <c r="S59" s="16">
        <v>49</v>
      </c>
      <c r="AW59" s="2"/>
    </row>
    <row r="60" spans="1:49" ht="13.5" customHeight="1">
      <c r="A60" s="50"/>
      <c r="B60" s="2">
        <f t="shared" si="10"/>
        <v>49</v>
      </c>
      <c r="C60" s="17">
        <f t="shared" si="11"/>
        <v>1</v>
      </c>
      <c r="D60" s="17">
        <f t="shared" si="12"/>
        <v>49</v>
      </c>
      <c r="E60" s="17">
        <f t="shared" si="14"/>
        <v>0</v>
      </c>
      <c r="F60" s="18">
        <f t="shared" si="13"/>
        <v>49</v>
      </c>
      <c r="G60" s="44" t="s">
        <v>78</v>
      </c>
      <c r="H60" s="44" t="s">
        <v>79</v>
      </c>
      <c r="I60" s="45"/>
      <c r="J60" s="44"/>
      <c r="N60" s="16">
        <v>49</v>
      </c>
      <c r="W60" s="16"/>
      <c r="X60" s="16"/>
      <c r="Y60" s="16"/>
      <c r="Z60" s="16"/>
      <c r="AB60" s="16"/>
      <c r="AF60" s="16"/>
      <c r="AP60" s="16"/>
      <c r="AW60" s="2"/>
    </row>
    <row r="61" spans="1:49" ht="13.5" customHeight="1">
      <c r="A61" s="50"/>
      <c r="B61" s="2">
        <f t="shared" si="10"/>
        <v>49</v>
      </c>
      <c r="C61" s="17">
        <f t="shared" si="11"/>
        <v>1</v>
      </c>
      <c r="D61" s="17">
        <f t="shared" si="12"/>
        <v>49</v>
      </c>
      <c r="E61" s="17">
        <f t="shared" si="14"/>
        <v>0</v>
      </c>
      <c r="F61" s="18">
        <f t="shared" si="13"/>
        <v>49</v>
      </c>
      <c r="G61" s="26" t="s">
        <v>222</v>
      </c>
      <c r="H61" s="26" t="s">
        <v>223</v>
      </c>
      <c r="I61" s="26"/>
      <c r="J61" s="26"/>
      <c r="L61" s="16"/>
      <c r="M61" s="16"/>
      <c r="S61" s="16"/>
      <c r="Z61" s="16"/>
      <c r="AJ61" s="16">
        <v>49</v>
      </c>
      <c r="AW61" s="2"/>
    </row>
    <row r="62" spans="1:49" ht="13.5" customHeight="1">
      <c r="A62" s="50"/>
      <c r="B62" s="3">
        <f t="shared" si="10"/>
        <v>49</v>
      </c>
      <c r="C62" s="3">
        <f t="shared" si="11"/>
        <v>1</v>
      </c>
      <c r="D62" s="3">
        <f t="shared" si="12"/>
        <v>49</v>
      </c>
      <c r="E62" s="3">
        <f>IF(COUNT(K62:AW62)&lt;22,IF(COUNT(K62:AW62)&gt;14,(COUNT(K62:AW62)-15),0)*20,120)</f>
        <v>0</v>
      </c>
      <c r="F62" s="18">
        <f t="shared" si="13"/>
        <v>49</v>
      </c>
      <c r="G62" s="23" t="s">
        <v>244</v>
      </c>
      <c r="H62" s="23" t="s">
        <v>128</v>
      </c>
      <c r="I62" s="23"/>
      <c r="J62" s="23"/>
      <c r="AM62" s="16"/>
      <c r="AO62" s="16"/>
      <c r="AQ62" s="25">
        <v>49</v>
      </c>
      <c r="AW62" s="2"/>
    </row>
    <row r="63" spans="1:35" ht="13.5" customHeight="1">
      <c r="A63" s="50"/>
      <c r="B63" s="2">
        <f t="shared" si="10"/>
        <v>49</v>
      </c>
      <c r="C63" s="17">
        <f t="shared" si="11"/>
        <v>1</v>
      </c>
      <c r="D63" s="17">
        <f t="shared" si="12"/>
        <v>49</v>
      </c>
      <c r="E63" s="17">
        <f>IF(COUNT(K63:AW63)&lt;22,IF(COUNT(K63:AW63)&gt;14,(COUNT(K63:AW63)-15),0)*20,120)</f>
        <v>0</v>
      </c>
      <c r="F63" s="18">
        <f t="shared" si="13"/>
        <v>49</v>
      </c>
      <c r="G63" s="24" t="s">
        <v>211</v>
      </c>
      <c r="H63" s="24" t="s">
        <v>188</v>
      </c>
      <c r="I63" s="37"/>
      <c r="J63" s="24"/>
      <c r="AH63" s="16"/>
      <c r="AI63" s="16">
        <v>49</v>
      </c>
    </row>
    <row r="64" spans="2:46" ht="13.5" customHeight="1">
      <c r="B64" s="2">
        <f t="shared" si="10"/>
        <v>49</v>
      </c>
      <c r="C64" s="17">
        <f t="shared" si="11"/>
        <v>1</v>
      </c>
      <c r="D64" s="17">
        <f t="shared" si="12"/>
        <v>49</v>
      </c>
      <c r="E64" s="3">
        <f>IF(COUNT(K64:AW64)&lt;22,IF(COUNT(K64:AW64)&gt;14,(COUNT(K64:AW64)-15),0)*20,120)</f>
        <v>0</v>
      </c>
      <c r="F64" s="18">
        <f t="shared" si="13"/>
        <v>49</v>
      </c>
      <c r="G64" s="20" t="s">
        <v>247</v>
      </c>
      <c r="H64" s="20" t="s">
        <v>248</v>
      </c>
      <c r="I64" s="20"/>
      <c r="J64" s="20"/>
      <c r="AM64" s="25"/>
      <c r="AO64" s="16"/>
      <c r="AP64" s="16"/>
      <c r="AQ64" s="25"/>
      <c r="AT64" s="16">
        <v>49</v>
      </c>
    </row>
    <row r="65" spans="1:43" ht="13.5" customHeight="1">
      <c r="A65" s="50"/>
      <c r="B65" s="2">
        <f t="shared" si="10"/>
        <v>49</v>
      </c>
      <c r="C65" s="17">
        <f t="shared" si="11"/>
        <v>1</v>
      </c>
      <c r="D65" s="17">
        <f t="shared" si="12"/>
        <v>49</v>
      </c>
      <c r="E65" s="17">
        <f>IF(COUNT(K65:AW65)&lt;19,IF(COUNT(K65:AW65)&gt;13,(COUNT(K65:AW65)-14),0)*20,100)</f>
        <v>0</v>
      </c>
      <c r="F65" s="18">
        <f t="shared" si="13"/>
        <v>49</v>
      </c>
      <c r="G65" s="20" t="s">
        <v>50</v>
      </c>
      <c r="H65" s="23" t="s">
        <v>46</v>
      </c>
      <c r="I65" s="23"/>
      <c r="J65" s="23"/>
      <c r="K65" s="16">
        <v>49</v>
      </c>
      <c r="N65" s="16"/>
      <c r="O65" s="16"/>
      <c r="Z65" s="16"/>
      <c r="AB65" s="16"/>
      <c r="AQ65" s="16"/>
    </row>
    <row r="66" spans="1:38" ht="13.5" customHeight="1">
      <c r="A66" s="50"/>
      <c r="B66" s="2">
        <f t="shared" si="10"/>
        <v>49</v>
      </c>
      <c r="C66" s="17">
        <f t="shared" si="11"/>
        <v>1</v>
      </c>
      <c r="D66" s="17">
        <f t="shared" si="12"/>
        <v>49</v>
      </c>
      <c r="E66" s="17">
        <f>IF(COUNT(K66:AW66)&lt;22,IF(COUNT(K66:AW66)&gt;14,(COUNT(K66:AW66)-15),0)*20,120)</f>
        <v>0</v>
      </c>
      <c r="F66" s="18">
        <f t="shared" si="13"/>
        <v>49</v>
      </c>
      <c r="G66" s="23" t="s">
        <v>199</v>
      </c>
      <c r="H66" s="23" t="s">
        <v>200</v>
      </c>
      <c r="I66" s="23"/>
      <c r="J66" s="23"/>
      <c r="L66" s="16"/>
      <c r="M66" s="16"/>
      <c r="X66" s="16"/>
      <c r="Y66" s="16"/>
      <c r="AC66" s="25"/>
      <c r="AD66" s="16"/>
      <c r="AE66" s="16"/>
      <c r="AF66" s="25">
        <v>49</v>
      </c>
      <c r="AL66" s="16"/>
    </row>
    <row r="67" spans="1:24" ht="13.5" customHeight="1">
      <c r="A67" s="50"/>
      <c r="B67" s="2">
        <f t="shared" si="10"/>
        <v>49</v>
      </c>
      <c r="C67" s="17">
        <f t="shared" si="11"/>
        <v>1</v>
      </c>
      <c r="D67" s="17">
        <f t="shared" si="12"/>
        <v>49</v>
      </c>
      <c r="E67" s="17">
        <f>IF(COUNT(K67:AW67)&lt;19,IF(COUNT(K67:AW67)&gt;13,(COUNT(K67:AW67)-14),0)*20,100)</f>
        <v>0</v>
      </c>
      <c r="F67" s="18">
        <f t="shared" si="13"/>
        <v>49</v>
      </c>
      <c r="G67" s="24" t="s">
        <v>183</v>
      </c>
      <c r="H67" s="24" t="s">
        <v>114</v>
      </c>
      <c r="I67" s="20"/>
      <c r="J67" s="24"/>
      <c r="O67" s="16"/>
      <c r="U67" s="16"/>
      <c r="W67" s="16"/>
      <c r="X67" s="3">
        <v>49</v>
      </c>
    </row>
    <row r="68" spans="1:43" ht="13.5" customHeight="1">
      <c r="A68" s="50"/>
      <c r="B68" s="2">
        <f t="shared" si="10"/>
        <v>49</v>
      </c>
      <c r="C68" s="17">
        <f t="shared" si="11"/>
        <v>1</v>
      </c>
      <c r="D68" s="17">
        <f t="shared" si="12"/>
        <v>49</v>
      </c>
      <c r="E68" s="17">
        <f>IF(COUNT(K68:AW68)&lt;19,IF(COUNT(K68:AW68)&gt;13,(COUNT(K68:AW68)-14),0)*20,100)</f>
        <v>0</v>
      </c>
      <c r="F68" s="18">
        <f t="shared" si="13"/>
        <v>49</v>
      </c>
      <c r="G68" s="38" t="s">
        <v>54</v>
      </c>
      <c r="H68" s="41" t="s">
        <v>55</v>
      </c>
      <c r="I68" s="42"/>
      <c r="J68" s="43"/>
      <c r="L68" s="3">
        <v>49</v>
      </c>
      <c r="S68" s="16"/>
      <c r="AD68" s="16"/>
      <c r="AH68" s="16"/>
      <c r="AQ68" s="25"/>
    </row>
    <row r="69" spans="1:45" ht="13.5" customHeight="1">
      <c r="A69" s="50"/>
      <c r="B69" s="2">
        <f t="shared" si="10"/>
        <v>49</v>
      </c>
      <c r="C69" s="17">
        <f t="shared" si="11"/>
        <v>1</v>
      </c>
      <c r="D69" s="17">
        <f t="shared" si="12"/>
        <v>49</v>
      </c>
      <c r="E69" s="17">
        <f>IF(COUNT(K69:AW69)&lt;19,IF(COUNT(K69:AW69)&gt;13,(COUNT(K69:AW69)-14),0)*20,100)</f>
        <v>0</v>
      </c>
      <c r="F69" s="18">
        <f t="shared" si="13"/>
        <v>49</v>
      </c>
      <c r="G69" s="38" t="s">
        <v>56</v>
      </c>
      <c r="H69" s="39" t="s">
        <v>57</v>
      </c>
      <c r="I69" s="40"/>
      <c r="J69" s="39"/>
      <c r="L69" s="16">
        <v>49</v>
      </c>
      <c r="AC69" s="16"/>
      <c r="AH69" s="16"/>
      <c r="AN69" s="16"/>
      <c r="AQ69" s="16"/>
      <c r="AS69" s="16"/>
    </row>
    <row r="70" spans="1:28" ht="13.5" customHeight="1">
      <c r="A70" s="50"/>
      <c r="B70" s="2">
        <f t="shared" si="10"/>
        <v>48</v>
      </c>
      <c r="C70" s="17">
        <f t="shared" si="11"/>
        <v>1</v>
      </c>
      <c r="D70" s="17">
        <f t="shared" si="12"/>
        <v>48</v>
      </c>
      <c r="E70" s="17">
        <f>IF(COUNT(K70:AW70)&lt;19,IF(COUNT(K70:AW70)&gt;13,(COUNT(K70:AW70)-14),0)*20,100)</f>
        <v>0</v>
      </c>
      <c r="F70" s="18">
        <f t="shared" si="13"/>
        <v>48</v>
      </c>
      <c r="G70" s="23" t="s">
        <v>192</v>
      </c>
      <c r="H70" s="23" t="s">
        <v>193</v>
      </c>
      <c r="I70" s="23"/>
      <c r="J70" s="23"/>
      <c r="P70" s="16"/>
      <c r="U70" s="16"/>
      <c r="X70" s="16"/>
      <c r="Y70" s="16"/>
      <c r="AB70" s="16">
        <v>48</v>
      </c>
    </row>
    <row r="71" spans="1:24" ht="13.5" customHeight="1">
      <c r="A71" s="50"/>
      <c r="B71" s="2">
        <f t="shared" si="10"/>
        <v>48</v>
      </c>
      <c r="C71" s="17">
        <f t="shared" si="11"/>
        <v>1</v>
      </c>
      <c r="D71" s="17">
        <f t="shared" si="12"/>
        <v>48</v>
      </c>
      <c r="E71" s="17">
        <f>IF(COUNT(K71:AW71)&lt;19,IF(COUNT(K71:AW71)&gt;13,(COUNT(K71:AW71)-14),0)*20,100)</f>
        <v>0</v>
      </c>
      <c r="F71" s="18">
        <f t="shared" si="13"/>
        <v>48</v>
      </c>
      <c r="G71" s="24" t="s">
        <v>187</v>
      </c>
      <c r="H71" s="24" t="s">
        <v>188</v>
      </c>
      <c r="I71" s="20"/>
      <c r="J71" s="24"/>
      <c r="P71" s="16"/>
      <c r="X71" s="16">
        <v>48</v>
      </c>
    </row>
    <row r="72" spans="1:37" ht="13.5" customHeight="1">
      <c r="A72" s="50"/>
      <c r="B72" s="2">
        <f t="shared" si="10"/>
        <v>48</v>
      </c>
      <c r="C72" s="17">
        <f t="shared" si="11"/>
        <v>1</v>
      </c>
      <c r="D72" s="3">
        <f t="shared" si="12"/>
        <v>48</v>
      </c>
      <c r="E72" s="17">
        <f>IF(COUNT(K72:AW72)&lt;22,IF(COUNT(K72:AW72)&gt;14,(COUNT(K72:AW72)-15),0)*20,120)</f>
        <v>0</v>
      </c>
      <c r="F72" s="18">
        <f t="shared" si="13"/>
        <v>48</v>
      </c>
      <c r="G72" s="23" t="s">
        <v>212</v>
      </c>
      <c r="H72" s="20" t="s">
        <v>213</v>
      </c>
      <c r="I72" s="37"/>
      <c r="J72" s="23"/>
      <c r="AG72" s="16"/>
      <c r="AH72" s="16"/>
      <c r="AI72" s="16"/>
      <c r="AK72" s="3">
        <v>48</v>
      </c>
    </row>
    <row r="73" spans="1:38" ht="13.5" customHeight="1">
      <c r="A73" s="50"/>
      <c r="B73" s="3">
        <f t="shared" si="10"/>
        <v>48</v>
      </c>
      <c r="C73" s="17">
        <f t="shared" si="11"/>
        <v>1</v>
      </c>
      <c r="D73" s="17">
        <f t="shared" si="12"/>
        <v>48</v>
      </c>
      <c r="E73" s="17">
        <f>IF(COUNT(K73:AW73)&lt;22,IF(COUNT(K73:AW73)&gt;14,(COUNT(K73:AW73)-15),0)*20,120)</f>
        <v>0</v>
      </c>
      <c r="F73" s="18">
        <f t="shared" si="13"/>
        <v>48</v>
      </c>
      <c r="G73" s="24" t="s">
        <v>228</v>
      </c>
      <c r="H73" s="24" t="s">
        <v>229</v>
      </c>
      <c r="I73" s="24"/>
      <c r="J73" s="24"/>
      <c r="AJ73" s="16"/>
      <c r="AL73" s="3">
        <v>48</v>
      </c>
    </row>
    <row r="74" spans="1:36" ht="13.5" customHeight="1">
      <c r="A74" s="50"/>
      <c r="B74" s="2">
        <f t="shared" si="10"/>
        <v>48</v>
      </c>
      <c r="C74" s="17">
        <f t="shared" si="11"/>
        <v>1</v>
      </c>
      <c r="D74" s="17">
        <f t="shared" si="12"/>
        <v>48</v>
      </c>
      <c r="E74" s="17">
        <f>IF(COUNT(K74:AW74)&lt;19,IF(COUNT(K74:AW74)&gt;13,(COUNT(K74:AW74)-14),0)*20,100)</f>
        <v>0</v>
      </c>
      <c r="F74" s="18">
        <f t="shared" si="13"/>
        <v>48</v>
      </c>
      <c r="G74" s="23" t="s">
        <v>109</v>
      </c>
      <c r="H74" s="23" t="s">
        <v>110</v>
      </c>
      <c r="I74" s="23"/>
      <c r="J74" s="23"/>
      <c r="Q74" s="16">
        <v>48</v>
      </c>
      <c r="AD74" s="16"/>
      <c r="AE74" s="16"/>
      <c r="AF74" s="5"/>
      <c r="AI74" s="5"/>
      <c r="AJ74" s="16"/>
    </row>
    <row r="75" spans="1:23" ht="13.5" customHeight="1">
      <c r="A75" s="50"/>
      <c r="B75" s="2">
        <f t="shared" si="10"/>
        <v>48</v>
      </c>
      <c r="C75" s="17">
        <f t="shared" si="11"/>
        <v>1</v>
      </c>
      <c r="D75" s="17">
        <f t="shared" si="12"/>
        <v>48</v>
      </c>
      <c r="E75" s="17">
        <f>IF(COUNT(K75:AW75)&lt;19,IF(COUNT(K75:AW75)&gt;13,(COUNT(K75:AW75)-14),0)*20,100)</f>
        <v>0</v>
      </c>
      <c r="F75" s="18">
        <f t="shared" si="13"/>
        <v>48</v>
      </c>
      <c r="G75" s="21" t="s">
        <v>176</v>
      </c>
      <c r="H75" s="21" t="s">
        <v>177</v>
      </c>
      <c r="I75" s="21"/>
      <c r="J75" s="20"/>
      <c r="U75" s="16"/>
      <c r="W75" s="3">
        <v>48</v>
      </c>
    </row>
    <row r="76" spans="1:36" ht="13.5" customHeight="1">
      <c r="A76" s="50"/>
      <c r="B76" s="3">
        <f t="shared" si="10"/>
        <v>48</v>
      </c>
      <c r="C76" s="3">
        <f t="shared" si="11"/>
        <v>1</v>
      </c>
      <c r="D76" s="3">
        <f t="shared" si="12"/>
        <v>48</v>
      </c>
      <c r="E76" s="3">
        <f>IF(COUNT(K76:AW76)&lt;22,IF(COUNT(K76:AW76)&gt;14,(COUNT(K76:AW76)-15),0)*20,120)</f>
        <v>0</v>
      </c>
      <c r="F76" s="18">
        <f t="shared" si="13"/>
        <v>48</v>
      </c>
      <c r="G76" s="26" t="s">
        <v>226</v>
      </c>
      <c r="H76" s="26" t="s">
        <v>227</v>
      </c>
      <c r="I76" s="20"/>
      <c r="J76" s="26"/>
      <c r="AJ76" s="3">
        <v>48</v>
      </c>
    </row>
    <row r="77" spans="1:30" ht="13.5" customHeight="1">
      <c r="A77" s="50"/>
      <c r="B77" s="2">
        <f t="shared" si="10"/>
        <v>48</v>
      </c>
      <c r="C77" s="17">
        <f t="shared" si="11"/>
        <v>1</v>
      </c>
      <c r="D77" s="17">
        <f t="shared" si="12"/>
        <v>48</v>
      </c>
      <c r="E77" s="17">
        <f aca="true" t="shared" si="15" ref="E77:E82">IF(COUNT(K77:AW77)&lt;19,IF(COUNT(K77:AW77)&gt;13,(COUNT(K77:AW77)-14),0)*20,100)</f>
        <v>0</v>
      </c>
      <c r="F77" s="18">
        <f t="shared" si="13"/>
        <v>48</v>
      </c>
      <c r="G77" s="23" t="s">
        <v>91</v>
      </c>
      <c r="H77" s="23" t="s">
        <v>92</v>
      </c>
      <c r="I77" s="23"/>
      <c r="J77" s="23"/>
      <c r="M77" s="14"/>
      <c r="O77" s="3">
        <v>48</v>
      </c>
      <c r="P77" s="16"/>
      <c r="R77" s="16"/>
      <c r="AD77" s="16"/>
    </row>
    <row r="78" spans="1:29" ht="13.5" customHeight="1">
      <c r="A78" s="50"/>
      <c r="B78" s="2">
        <f aca="true" t="shared" si="16" ref="B78:B109">SUM(K78:AW78)</f>
        <v>48</v>
      </c>
      <c r="C78" s="17">
        <f aca="true" t="shared" si="17" ref="C78:C109">COUNT(K78:AW78)</f>
        <v>1</v>
      </c>
      <c r="D78" s="17">
        <f aca="true" t="shared" si="18" ref="D78:D109"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</f>
        <v>48</v>
      </c>
      <c r="E78" s="17">
        <f t="shared" si="15"/>
        <v>0</v>
      </c>
      <c r="F78" s="18">
        <f aca="true" t="shared" si="19" ref="F78:F109">D78+E78</f>
        <v>48</v>
      </c>
      <c r="G78" s="23" t="s">
        <v>194</v>
      </c>
      <c r="H78" s="23" t="s">
        <v>46</v>
      </c>
      <c r="I78" s="23"/>
      <c r="J78" s="23"/>
      <c r="M78" s="16"/>
      <c r="O78" s="16"/>
      <c r="AC78" s="3">
        <v>48</v>
      </c>
    </row>
    <row r="79" spans="1:25" ht="13.5" customHeight="1">
      <c r="A79" s="50"/>
      <c r="B79" s="2">
        <f t="shared" si="16"/>
        <v>48</v>
      </c>
      <c r="C79" s="17">
        <f t="shared" si="17"/>
        <v>1</v>
      </c>
      <c r="D79" s="17">
        <f t="shared" si="18"/>
        <v>48</v>
      </c>
      <c r="E79" s="17">
        <f t="shared" si="15"/>
        <v>0</v>
      </c>
      <c r="F79" s="18">
        <f t="shared" si="19"/>
        <v>48</v>
      </c>
      <c r="G79" s="23" t="s">
        <v>125</v>
      </c>
      <c r="H79" s="23" t="s">
        <v>126</v>
      </c>
      <c r="I79" s="23"/>
      <c r="J79" s="23"/>
      <c r="O79" s="16"/>
      <c r="Q79" s="3">
        <v>48</v>
      </c>
      <c r="S79" s="16"/>
      <c r="Y79" s="16"/>
    </row>
    <row r="80" spans="1:25" ht="15.75">
      <c r="A80" s="50"/>
      <c r="B80" s="2">
        <f t="shared" si="16"/>
        <v>48</v>
      </c>
      <c r="C80" s="17">
        <f t="shared" si="17"/>
        <v>1</v>
      </c>
      <c r="D80" s="17">
        <f t="shared" si="18"/>
        <v>48</v>
      </c>
      <c r="E80" s="17">
        <f t="shared" si="15"/>
        <v>0</v>
      </c>
      <c r="F80" s="18">
        <f t="shared" si="19"/>
        <v>48</v>
      </c>
      <c r="G80" s="20" t="s">
        <v>97</v>
      </c>
      <c r="H80" s="46" t="s">
        <v>98</v>
      </c>
      <c r="I80" s="46"/>
      <c r="J80" s="46"/>
      <c r="P80" s="3">
        <v>48</v>
      </c>
      <c r="V80" s="16"/>
      <c r="W80" s="16"/>
      <c r="Y80" s="16"/>
    </row>
    <row r="81" spans="1:35" ht="12.75">
      <c r="A81" s="50"/>
      <c r="B81" s="2">
        <f t="shared" si="16"/>
        <v>48</v>
      </c>
      <c r="C81" s="17">
        <f t="shared" si="17"/>
        <v>1</v>
      </c>
      <c r="D81" s="17">
        <f t="shared" si="18"/>
        <v>48</v>
      </c>
      <c r="E81" s="17">
        <f t="shared" si="15"/>
        <v>0</v>
      </c>
      <c r="F81" s="18">
        <f t="shared" si="19"/>
        <v>48</v>
      </c>
      <c r="G81" s="24" t="s">
        <v>184</v>
      </c>
      <c r="H81" s="24" t="s">
        <v>185</v>
      </c>
      <c r="I81" s="20"/>
      <c r="J81" s="24"/>
      <c r="X81" s="3">
        <v>48</v>
      </c>
      <c r="Y81" s="16"/>
      <c r="AI81" s="16"/>
    </row>
    <row r="82" spans="1:32" ht="12.75">
      <c r="A82" s="50"/>
      <c r="B82" s="2">
        <f t="shared" si="16"/>
        <v>47</v>
      </c>
      <c r="C82" s="17">
        <f t="shared" si="17"/>
        <v>1</v>
      </c>
      <c r="D82" s="17">
        <f t="shared" si="18"/>
        <v>47</v>
      </c>
      <c r="E82" s="17">
        <f t="shared" si="15"/>
        <v>0</v>
      </c>
      <c r="F82" s="18">
        <f t="shared" si="19"/>
        <v>47</v>
      </c>
      <c r="G82" s="29" t="s">
        <v>142</v>
      </c>
      <c r="H82" s="34" t="s">
        <v>143</v>
      </c>
      <c r="I82" s="28"/>
      <c r="J82" s="29"/>
      <c r="S82" s="16">
        <v>47</v>
      </c>
      <c r="AB82" s="35"/>
      <c r="AF82" s="16"/>
    </row>
    <row r="83" spans="1:47" ht="12.75">
      <c r="A83" s="50"/>
      <c r="B83" s="3">
        <f t="shared" si="16"/>
        <v>47</v>
      </c>
      <c r="C83" s="3">
        <f t="shared" si="17"/>
        <v>1</v>
      </c>
      <c r="D83" s="17">
        <f t="shared" si="18"/>
        <v>47</v>
      </c>
      <c r="E83" s="3">
        <f>IF(COUNT(K83:AW83)&lt;22,IF(COUNT(K83:AW83)&gt;14,(COUNT(K83:AW83)-15),0)*20,120)</f>
        <v>0</v>
      </c>
      <c r="F83" s="18">
        <f t="shared" si="19"/>
        <v>47</v>
      </c>
      <c r="G83" s="23" t="s">
        <v>237</v>
      </c>
      <c r="H83" s="23" t="s">
        <v>238</v>
      </c>
      <c r="I83" s="23"/>
      <c r="J83" s="23"/>
      <c r="AL83" s="16"/>
      <c r="AN83" s="16"/>
      <c r="AO83" s="3">
        <v>47</v>
      </c>
      <c r="AU83" s="5"/>
    </row>
    <row r="84" spans="1:16" ht="12.75">
      <c r="A84" s="50"/>
      <c r="B84" s="2">
        <f t="shared" si="16"/>
        <v>47</v>
      </c>
      <c r="C84" s="17">
        <f t="shared" si="17"/>
        <v>1</v>
      </c>
      <c r="D84" s="17">
        <f t="shared" si="18"/>
        <v>47</v>
      </c>
      <c r="E84" s="17">
        <f>IF(COUNT(K84:AW84)&lt;19,IF(COUNT(K84:AW84)&gt;13,(COUNT(K84:AW84)-14),0)*20,100)</f>
        <v>0</v>
      </c>
      <c r="F84" s="18">
        <f t="shared" si="19"/>
        <v>47</v>
      </c>
      <c r="G84" s="44" t="s">
        <v>82</v>
      </c>
      <c r="H84" s="44" t="s">
        <v>83</v>
      </c>
      <c r="I84" s="45"/>
      <c r="J84" s="44"/>
      <c r="N84" s="16">
        <v>47</v>
      </c>
      <c r="P84" s="16"/>
    </row>
    <row r="85" spans="1:43" ht="13.5" customHeight="1">
      <c r="A85" s="50"/>
      <c r="B85" s="2">
        <f t="shared" si="16"/>
        <v>47</v>
      </c>
      <c r="C85" s="17">
        <f t="shared" si="17"/>
        <v>1</v>
      </c>
      <c r="D85" s="17">
        <f t="shared" si="18"/>
        <v>47</v>
      </c>
      <c r="E85" s="17">
        <f>IF(COUNT(K85:AW85)&lt;19,IF(COUNT(K85:AW85)&gt;13,(COUNT(K85:AW85)-14),0)*20,100)</f>
        <v>0</v>
      </c>
      <c r="F85" s="18">
        <f t="shared" si="19"/>
        <v>47</v>
      </c>
      <c r="G85" s="23" t="s">
        <v>64</v>
      </c>
      <c r="H85" s="23" t="s">
        <v>65</v>
      </c>
      <c r="I85" s="37"/>
      <c r="J85" s="23"/>
      <c r="M85" s="3">
        <v>47</v>
      </c>
      <c r="W85" s="16"/>
      <c r="AQ85" s="25"/>
    </row>
    <row r="86" spans="1:22" ht="13.5" customHeight="1">
      <c r="A86" s="50"/>
      <c r="B86" s="2">
        <f t="shared" si="16"/>
        <v>47</v>
      </c>
      <c r="C86" s="17">
        <f t="shared" si="17"/>
        <v>1</v>
      </c>
      <c r="D86" s="17">
        <f t="shared" si="18"/>
        <v>47</v>
      </c>
      <c r="E86" s="17">
        <f>IF(COUNT(K86:AW86)&lt;19,IF(COUNT(K86:AW86)&gt;13,(COUNT(K86:AW86)-14),0)*20,100)</f>
        <v>0</v>
      </c>
      <c r="F86" s="18">
        <f t="shared" si="19"/>
        <v>47</v>
      </c>
      <c r="G86" s="20" t="s">
        <v>172</v>
      </c>
      <c r="H86" s="20" t="s">
        <v>173</v>
      </c>
      <c r="I86" s="20"/>
      <c r="J86" s="20"/>
      <c r="V86" s="16">
        <v>47</v>
      </c>
    </row>
    <row r="87" spans="1:27" ht="13.5" customHeight="1">
      <c r="A87" s="50"/>
      <c r="B87" s="2">
        <f t="shared" si="16"/>
        <v>47</v>
      </c>
      <c r="C87" s="17">
        <f t="shared" si="17"/>
        <v>1</v>
      </c>
      <c r="D87" s="17">
        <f t="shared" si="18"/>
        <v>47</v>
      </c>
      <c r="E87" s="17">
        <f>IF(COUNT(K87:AW87)&lt;19,IF(COUNT(K87:AW87)&gt;13,(COUNT(K87:AW87)-14),0)*20,100)</f>
        <v>0</v>
      </c>
      <c r="F87" s="18">
        <f t="shared" si="19"/>
        <v>47</v>
      </c>
      <c r="G87" s="20" t="s">
        <v>99</v>
      </c>
      <c r="H87" s="46" t="s">
        <v>100</v>
      </c>
      <c r="I87" s="46"/>
      <c r="J87" s="46"/>
      <c r="M87" s="5"/>
      <c r="P87" s="3">
        <v>47</v>
      </c>
      <c r="X87" s="16"/>
      <c r="Z87" s="16"/>
      <c r="AA87" s="16"/>
    </row>
    <row r="88" spans="1:44" ht="13.5" customHeight="1">
      <c r="A88" s="50"/>
      <c r="B88" s="3">
        <f t="shared" si="16"/>
        <v>47</v>
      </c>
      <c r="C88" s="3">
        <f t="shared" si="17"/>
        <v>1</v>
      </c>
      <c r="D88" s="17">
        <f t="shared" si="18"/>
        <v>47</v>
      </c>
      <c r="E88" s="3">
        <f>IF(COUNT(K88:AW88)&lt;22,IF(COUNT(K88:AW88)&gt;14,(COUNT(K88:AW88)-15),0)*20,120)</f>
        <v>0</v>
      </c>
      <c r="F88" s="18">
        <f t="shared" si="19"/>
        <v>47</v>
      </c>
      <c r="G88" s="54" t="s">
        <v>245</v>
      </c>
      <c r="H88" s="55" t="s">
        <v>246</v>
      </c>
      <c r="I88" s="55"/>
      <c r="J88" s="55"/>
      <c r="AM88" s="25"/>
      <c r="AQ88" s="16"/>
      <c r="AR88" s="3">
        <v>47</v>
      </c>
    </row>
    <row r="89" spans="1:36" ht="12.75">
      <c r="A89" s="50"/>
      <c r="B89" s="3">
        <f t="shared" si="16"/>
        <v>46</v>
      </c>
      <c r="C89" s="17">
        <f t="shared" si="17"/>
        <v>1</v>
      </c>
      <c r="D89" s="17">
        <f t="shared" si="18"/>
        <v>46</v>
      </c>
      <c r="E89" s="17">
        <f>IF(COUNT(K89:AW89)&lt;22,IF(COUNT(K89:AW89)&gt;14,(COUNT(K89:AW89)-15),0)*20,120)</f>
        <v>0</v>
      </c>
      <c r="F89" s="18">
        <f t="shared" si="19"/>
        <v>46</v>
      </c>
      <c r="G89" s="26" t="s">
        <v>224</v>
      </c>
      <c r="H89" s="26" t="s">
        <v>225</v>
      </c>
      <c r="I89" s="26"/>
      <c r="J89" s="26"/>
      <c r="AI89" s="16"/>
      <c r="AJ89" s="16">
        <v>46</v>
      </c>
    </row>
    <row r="90" spans="1:39" ht="12.75">
      <c r="A90" s="50"/>
      <c r="B90" s="2">
        <f t="shared" si="16"/>
        <v>46</v>
      </c>
      <c r="C90" s="17">
        <f t="shared" si="17"/>
        <v>1</v>
      </c>
      <c r="D90" s="17">
        <f t="shared" si="18"/>
        <v>46</v>
      </c>
      <c r="E90" s="3">
        <f>IF(COUNT(K90:AW90)&lt;22,IF(COUNT(K90:AW90)&gt;14,(COUNT(K90:AW90)-15),0)*20,120)</f>
        <v>0</v>
      </c>
      <c r="F90" s="18">
        <f t="shared" si="19"/>
        <v>46</v>
      </c>
      <c r="G90" s="20" t="s">
        <v>233</v>
      </c>
      <c r="H90" s="20" t="s">
        <v>234</v>
      </c>
      <c r="I90" s="53"/>
      <c r="J90" s="20"/>
      <c r="AH90" s="16"/>
      <c r="AI90" s="16"/>
      <c r="AJ90" s="16"/>
      <c r="AM90" s="16">
        <v>46</v>
      </c>
    </row>
    <row r="91" spans="1:41" ht="12.75">
      <c r="A91" s="50"/>
      <c r="B91" s="2">
        <f t="shared" si="16"/>
        <v>46</v>
      </c>
      <c r="C91" s="17">
        <f t="shared" si="17"/>
        <v>1</v>
      </c>
      <c r="D91" s="17">
        <f t="shared" si="18"/>
        <v>46</v>
      </c>
      <c r="E91" s="3">
        <f>IF(COUNT(K91:AW91)&lt;22,IF(COUNT(K91:AW91)&gt;14,(COUNT(K91:AW91)-15),0)*20,120)</f>
        <v>0</v>
      </c>
      <c r="F91" s="18">
        <f t="shared" si="19"/>
        <v>46</v>
      </c>
      <c r="G91" s="23" t="s">
        <v>239</v>
      </c>
      <c r="H91" s="23" t="s">
        <v>227</v>
      </c>
      <c r="I91" s="23"/>
      <c r="J91" s="23"/>
      <c r="AM91" s="25"/>
      <c r="AO91" s="3">
        <v>46</v>
      </c>
    </row>
    <row r="92" spans="1:21" ht="12.75">
      <c r="A92" s="50"/>
      <c r="B92" s="2">
        <f t="shared" si="16"/>
        <v>46</v>
      </c>
      <c r="C92" s="17">
        <f t="shared" si="17"/>
        <v>1</v>
      </c>
      <c r="D92" s="17">
        <f t="shared" si="18"/>
        <v>46</v>
      </c>
      <c r="E92" s="17">
        <f>IF(COUNT(K92:AW92)&lt;19,IF(COUNT(K92:AW92)&gt;13,(COUNT(K92:AW92)-14),0)*20,100)</f>
        <v>0</v>
      </c>
      <c r="F92" s="18">
        <f t="shared" si="19"/>
        <v>46</v>
      </c>
      <c r="G92" s="23" t="s">
        <v>113</v>
      </c>
      <c r="H92" s="23" t="s">
        <v>114</v>
      </c>
      <c r="I92" s="23"/>
      <c r="J92" s="23"/>
      <c r="L92" s="16"/>
      <c r="Q92" s="16">
        <v>46</v>
      </c>
      <c r="S92" s="16"/>
      <c r="U92" s="16"/>
    </row>
    <row r="93" spans="1:47" ht="15.75">
      <c r="A93" s="50"/>
      <c r="B93" s="2">
        <f t="shared" si="16"/>
        <v>46</v>
      </c>
      <c r="C93" s="17">
        <f t="shared" si="17"/>
        <v>1</v>
      </c>
      <c r="D93" s="17">
        <f t="shared" si="18"/>
        <v>46</v>
      </c>
      <c r="E93" s="17">
        <f>IF(COUNT(K93:AW93)&lt;19,IF(COUNT(K93:AW93)&gt;13,(COUNT(K93:AW93)-14),0)*20,100)</f>
        <v>0</v>
      </c>
      <c r="F93" s="18">
        <f t="shared" si="19"/>
        <v>46</v>
      </c>
      <c r="G93" s="20" t="s">
        <v>101</v>
      </c>
      <c r="H93" s="46" t="s">
        <v>102</v>
      </c>
      <c r="I93" s="46"/>
      <c r="J93" s="46"/>
      <c r="P93" s="3">
        <v>46</v>
      </c>
      <c r="AJ93" s="16"/>
      <c r="AQ93" s="25"/>
      <c r="AS93" s="25"/>
      <c r="AU93" s="5"/>
    </row>
    <row r="94" spans="1:37" ht="12.75">
      <c r="A94" s="50"/>
      <c r="B94" s="3">
        <f t="shared" si="16"/>
        <v>46</v>
      </c>
      <c r="C94" s="17">
        <f t="shared" si="17"/>
        <v>1</v>
      </c>
      <c r="D94" s="17">
        <f t="shared" si="18"/>
        <v>46</v>
      </c>
      <c r="E94" s="17">
        <f>IF(COUNT(K94:AW94)&lt;22,IF(COUNT(K94:AW94)&gt;14,(COUNT(K94:AW94)-15),0)*20,120)</f>
        <v>0</v>
      </c>
      <c r="F94" s="18">
        <f t="shared" si="19"/>
        <v>46</v>
      </c>
      <c r="G94" s="23" t="s">
        <v>214</v>
      </c>
      <c r="H94" s="20" t="s">
        <v>215</v>
      </c>
      <c r="I94" s="37"/>
      <c r="J94" s="23"/>
      <c r="AG94" s="16"/>
      <c r="AI94" s="16"/>
      <c r="AK94" s="3">
        <v>46</v>
      </c>
    </row>
    <row r="95" spans="1:25" ht="12.75">
      <c r="A95" s="50"/>
      <c r="B95" s="2">
        <f t="shared" si="16"/>
        <v>45</v>
      </c>
      <c r="C95" s="17">
        <f t="shared" si="17"/>
        <v>1</v>
      </c>
      <c r="D95" s="17">
        <f t="shared" si="18"/>
        <v>45</v>
      </c>
      <c r="E95" s="17">
        <f>IF(COUNT(K95:AW95)&lt;19,IF(COUNT(K95:AW95)&gt;13,(COUNT(K95:AW95)-14),0)*20,100)</f>
        <v>0</v>
      </c>
      <c r="F95" s="18">
        <f t="shared" si="19"/>
        <v>45</v>
      </c>
      <c r="G95" s="23" t="s">
        <v>115</v>
      </c>
      <c r="H95" s="23" t="s">
        <v>116</v>
      </c>
      <c r="I95" s="23"/>
      <c r="J95" s="23"/>
      <c r="L95" s="16"/>
      <c r="Q95" s="16">
        <v>45</v>
      </c>
      <c r="V95" s="16"/>
      <c r="W95" s="16"/>
      <c r="Y95" s="16"/>
    </row>
    <row r="96" spans="1:38" ht="12.75">
      <c r="A96" s="50"/>
      <c r="B96" s="3">
        <f t="shared" si="16"/>
        <v>45</v>
      </c>
      <c r="C96" s="3">
        <f t="shared" si="17"/>
        <v>1</v>
      </c>
      <c r="D96" s="17">
        <f t="shared" si="18"/>
        <v>45</v>
      </c>
      <c r="E96" s="3">
        <f>IF(COUNT(K96:AW96)&lt;22,IF(COUNT(K96:AW96)&gt;14,(COUNT(K96:AW96)-15),0)*20,120)</f>
        <v>0</v>
      </c>
      <c r="F96" s="18">
        <f t="shared" si="19"/>
        <v>45</v>
      </c>
      <c r="G96" s="24" t="s">
        <v>232</v>
      </c>
      <c r="H96" s="24" t="s">
        <v>213</v>
      </c>
      <c r="I96" s="24"/>
      <c r="J96" s="24"/>
      <c r="AL96" s="16">
        <v>45</v>
      </c>
    </row>
    <row r="97" spans="1:38" ht="15.75">
      <c r="A97" s="50"/>
      <c r="B97" s="2">
        <f t="shared" si="16"/>
        <v>45</v>
      </c>
      <c r="C97" s="17">
        <f t="shared" si="17"/>
        <v>1</v>
      </c>
      <c r="D97" s="17">
        <f t="shared" si="18"/>
        <v>45</v>
      </c>
      <c r="E97" s="17">
        <f>IF(COUNT(K97:AW97)&lt;19,IF(COUNT(K97:AW97)&gt;13,(COUNT(K97:AW97)-14),0)*20,100)</f>
        <v>0</v>
      </c>
      <c r="F97" s="18">
        <f t="shared" si="19"/>
        <v>45</v>
      </c>
      <c r="G97" s="20" t="s">
        <v>103</v>
      </c>
      <c r="H97" s="46" t="s">
        <v>104</v>
      </c>
      <c r="I97" s="46"/>
      <c r="J97" s="46"/>
      <c r="P97" s="3">
        <v>45</v>
      </c>
      <c r="AL97" s="16"/>
    </row>
    <row r="98" spans="1:18" ht="12.75">
      <c r="A98" s="50"/>
      <c r="B98" s="2">
        <f t="shared" si="16"/>
        <v>45</v>
      </c>
      <c r="C98" s="17">
        <f t="shared" si="17"/>
        <v>1</v>
      </c>
      <c r="D98" s="17">
        <f t="shared" si="18"/>
        <v>45</v>
      </c>
      <c r="E98" s="17">
        <f>IF(COUNT(K98:AW98)&lt;19,IF(COUNT(K98:AW98)&gt;13,(COUNT(K98:AW98)-14),0)*20,100)</f>
        <v>0</v>
      </c>
      <c r="F98" s="18">
        <f t="shared" si="19"/>
        <v>45</v>
      </c>
      <c r="G98" s="23" t="s">
        <v>129</v>
      </c>
      <c r="H98" s="23" t="s">
        <v>130</v>
      </c>
      <c r="I98" s="23"/>
      <c r="J98" s="23"/>
      <c r="L98" s="16"/>
      <c r="P98" s="16"/>
      <c r="Q98" s="5">
        <v>45</v>
      </c>
      <c r="R98" s="16"/>
    </row>
    <row r="99" spans="1:35" ht="12.75">
      <c r="A99" s="50"/>
      <c r="B99" s="2">
        <f t="shared" si="16"/>
        <v>45</v>
      </c>
      <c r="C99" s="17">
        <f t="shared" si="17"/>
        <v>1</v>
      </c>
      <c r="D99" s="17">
        <f t="shared" si="18"/>
        <v>45</v>
      </c>
      <c r="E99" s="17">
        <f>IF(COUNT(K99:AW99)&lt;19,IF(COUNT(K99:AW99)&gt;13,(COUNT(K99:AW99)-14),0)*20,100)</f>
        <v>0</v>
      </c>
      <c r="F99" s="18">
        <f t="shared" si="19"/>
        <v>45</v>
      </c>
      <c r="G99" s="21" t="s">
        <v>178</v>
      </c>
      <c r="H99" s="21" t="s">
        <v>179</v>
      </c>
      <c r="I99" s="21"/>
      <c r="J99" s="23"/>
      <c r="W99" s="3">
        <v>45</v>
      </c>
      <c r="Y99" s="16"/>
      <c r="AD99" s="16"/>
      <c r="AE99" s="16"/>
      <c r="AF99" s="5"/>
      <c r="AG99" s="5"/>
      <c r="AI99" s="5"/>
    </row>
    <row r="100" spans="1:31" ht="12.75">
      <c r="A100" s="50"/>
      <c r="B100" s="2">
        <f t="shared" si="16"/>
        <v>45</v>
      </c>
      <c r="C100" s="17">
        <f t="shared" si="17"/>
        <v>1</v>
      </c>
      <c r="D100" s="17">
        <f t="shared" si="18"/>
        <v>45</v>
      </c>
      <c r="E100" s="17">
        <f>IF(COUNT(K100:AW100)&lt;19,IF(COUNT(K100:AW100)&gt;13,(COUNT(K100:AW100)-14),0)*20,100)</f>
        <v>0</v>
      </c>
      <c r="F100" s="18">
        <f t="shared" si="19"/>
        <v>45</v>
      </c>
      <c r="G100" s="29" t="s">
        <v>144</v>
      </c>
      <c r="H100" s="34" t="s">
        <v>143</v>
      </c>
      <c r="I100" s="28"/>
      <c r="J100" s="29"/>
      <c r="K100" s="5"/>
      <c r="R100" s="16"/>
      <c r="S100" s="16">
        <v>45</v>
      </c>
      <c r="AE100" s="16"/>
    </row>
    <row r="101" spans="1:37" ht="12.75">
      <c r="A101" s="50"/>
      <c r="B101" s="3">
        <f t="shared" si="16"/>
        <v>44</v>
      </c>
      <c r="C101" s="17">
        <f t="shared" si="17"/>
        <v>1</v>
      </c>
      <c r="D101" s="17">
        <f t="shared" si="18"/>
        <v>44</v>
      </c>
      <c r="E101" s="17">
        <f>IF(COUNT(K101:AW101)&lt;22,IF(COUNT(K101:AW101)&gt;14,(COUNT(K101:AW101)-15),0)*20,120)</f>
        <v>0</v>
      </c>
      <c r="F101" s="18">
        <f t="shared" si="19"/>
        <v>44</v>
      </c>
      <c r="G101" s="23" t="s">
        <v>216</v>
      </c>
      <c r="H101" s="20" t="s">
        <v>217</v>
      </c>
      <c r="I101" s="37"/>
      <c r="J101" s="23"/>
      <c r="AI101" s="16"/>
      <c r="AK101" s="3">
        <v>44</v>
      </c>
    </row>
    <row r="102" spans="1:37" ht="12.75">
      <c r="A102" s="50"/>
      <c r="B102" s="2">
        <f t="shared" si="16"/>
        <v>44</v>
      </c>
      <c r="C102" s="17">
        <f t="shared" si="17"/>
        <v>1</v>
      </c>
      <c r="D102" s="17">
        <f t="shared" si="18"/>
        <v>44</v>
      </c>
      <c r="E102" s="17">
        <f>IF(COUNT(K102:AW102)&lt;19,IF(COUNT(K102:AW102)&gt;13,(COUNT(K102:AW102)-14),0)*20,100)</f>
        <v>0</v>
      </c>
      <c r="F102" s="18">
        <f t="shared" si="19"/>
        <v>44</v>
      </c>
      <c r="G102" s="29" t="s">
        <v>145</v>
      </c>
      <c r="H102" s="34" t="s">
        <v>146</v>
      </c>
      <c r="I102" s="28"/>
      <c r="J102" s="29"/>
      <c r="Q102" s="5"/>
      <c r="R102" s="16"/>
      <c r="S102" s="16">
        <v>44</v>
      </c>
      <c r="X102" s="16"/>
      <c r="AK102" s="25"/>
    </row>
    <row r="103" spans="1:40" ht="12.75">
      <c r="A103" s="50"/>
      <c r="B103" s="3">
        <f t="shared" si="16"/>
        <v>44</v>
      </c>
      <c r="C103" s="3">
        <f t="shared" si="17"/>
        <v>1</v>
      </c>
      <c r="D103" s="17">
        <f t="shared" si="18"/>
        <v>44</v>
      </c>
      <c r="E103" s="3">
        <f>IF(COUNT(K103:AW103)&lt;22,IF(COUNT(K103:AW103)&gt;14,(COUNT(K103:AW103)-15),0)*20,120)</f>
        <v>0</v>
      </c>
      <c r="F103" s="18">
        <f t="shared" si="19"/>
        <v>44</v>
      </c>
      <c r="G103" s="23" t="s">
        <v>235</v>
      </c>
      <c r="H103" s="20" t="s">
        <v>236</v>
      </c>
      <c r="I103" s="23"/>
      <c r="J103" s="23"/>
      <c r="AL103" s="16"/>
      <c r="AN103" s="3">
        <v>44</v>
      </c>
    </row>
    <row r="104" spans="1:26" ht="12.75">
      <c r="A104" s="50"/>
      <c r="B104" s="2">
        <f t="shared" si="16"/>
        <v>44</v>
      </c>
      <c r="C104" s="17">
        <f t="shared" si="17"/>
        <v>1</v>
      </c>
      <c r="D104" s="17">
        <f t="shared" si="18"/>
        <v>44</v>
      </c>
      <c r="E104" s="17">
        <f>IF(COUNT(K104:AW104)&lt;19,IF(COUNT(K104:AW104)&gt;13,(COUNT(K104:AW104)-14),0)*20,100)</f>
        <v>0</v>
      </c>
      <c r="F104" s="18">
        <f t="shared" si="19"/>
        <v>44</v>
      </c>
      <c r="G104" s="20" t="s">
        <v>74</v>
      </c>
      <c r="H104" s="23" t="s">
        <v>75</v>
      </c>
      <c r="I104" s="37"/>
      <c r="J104" s="23"/>
      <c r="K104" s="5"/>
      <c r="M104" s="14">
        <v>44</v>
      </c>
      <c r="P104" s="16"/>
      <c r="Q104" s="16"/>
      <c r="U104" s="16"/>
      <c r="Z104" s="16"/>
    </row>
    <row r="105" spans="1:37" ht="12.75">
      <c r="A105" s="50"/>
      <c r="B105" s="3">
        <f t="shared" si="16"/>
        <v>43</v>
      </c>
      <c r="C105" s="17">
        <f t="shared" si="17"/>
        <v>1</v>
      </c>
      <c r="D105" s="17">
        <f t="shared" si="18"/>
        <v>43</v>
      </c>
      <c r="E105" s="17">
        <f>IF(COUNT(K105:AW105)&lt;22,IF(COUNT(K105:AW105)&gt;14,(COUNT(K105:AW105)-15),0)*20,120)</f>
        <v>0</v>
      </c>
      <c r="F105" s="18">
        <f t="shared" si="19"/>
        <v>43</v>
      </c>
      <c r="G105" s="23" t="s">
        <v>218</v>
      </c>
      <c r="H105" s="20" t="s">
        <v>219</v>
      </c>
      <c r="I105" s="37"/>
      <c r="J105" s="23"/>
      <c r="AE105" s="16"/>
      <c r="AF105" s="16"/>
      <c r="AK105" s="3">
        <v>43</v>
      </c>
    </row>
    <row r="106" spans="1:17" ht="12.75">
      <c r="A106" s="50"/>
      <c r="B106" s="2">
        <f t="shared" si="16"/>
        <v>43</v>
      </c>
      <c r="C106" s="17">
        <f t="shared" si="17"/>
        <v>1</v>
      </c>
      <c r="D106" s="17">
        <f t="shared" si="18"/>
        <v>43</v>
      </c>
      <c r="E106" s="17">
        <f>IF(COUNT(K106:AW106)&lt;19,IF(COUNT(K106:AW106)&gt;13,(COUNT(K106:AW106)-14),0)*20,100)</f>
        <v>0</v>
      </c>
      <c r="F106" s="18">
        <f t="shared" si="19"/>
        <v>43</v>
      </c>
      <c r="G106" s="23" t="s">
        <v>119</v>
      </c>
      <c r="H106" s="23" t="s">
        <v>120</v>
      </c>
      <c r="I106" s="23"/>
      <c r="J106" s="23"/>
      <c r="M106" s="5"/>
      <c r="P106" s="16"/>
      <c r="Q106" s="16">
        <v>43</v>
      </c>
    </row>
    <row r="107" spans="1:46" ht="12.75">
      <c r="A107" s="50"/>
      <c r="B107" s="2">
        <f t="shared" si="16"/>
        <v>43</v>
      </c>
      <c r="C107" s="17">
        <f t="shared" si="17"/>
        <v>1</v>
      </c>
      <c r="D107" s="17">
        <f t="shared" si="18"/>
        <v>43</v>
      </c>
      <c r="E107" s="17">
        <f>IF(COUNT(K107:AW107)&lt;22,IF(COUNT(K107:AW107)&gt;14,(COUNT(K107:AW107)-15),0)*20,120)</f>
        <v>0</v>
      </c>
      <c r="F107" s="18">
        <f t="shared" si="19"/>
        <v>43</v>
      </c>
      <c r="G107" s="51" t="s">
        <v>207</v>
      </c>
      <c r="H107" s="20" t="s">
        <v>208</v>
      </c>
      <c r="I107" s="52"/>
      <c r="J107" s="51"/>
      <c r="X107" s="16"/>
      <c r="Y107" s="16"/>
      <c r="Z107" s="16"/>
      <c r="AB107" s="16"/>
      <c r="AC107" s="16"/>
      <c r="AE107" s="25"/>
      <c r="AH107" s="16">
        <v>43</v>
      </c>
      <c r="AT107" s="5"/>
    </row>
    <row r="108" spans="1:46" ht="12.75">
      <c r="A108" s="50"/>
      <c r="B108" s="2">
        <f t="shared" si="16"/>
        <v>43</v>
      </c>
      <c r="C108" s="17">
        <f t="shared" si="17"/>
        <v>1</v>
      </c>
      <c r="D108" s="17">
        <f t="shared" si="18"/>
        <v>43</v>
      </c>
      <c r="E108" s="17">
        <f>IF(COUNT(K108:AW108)&lt;19,IF(COUNT(K108:AW108)&gt;13,(COUNT(K108:AW108)-14),0)*20,100)</f>
        <v>0</v>
      </c>
      <c r="F108" s="18">
        <f t="shared" si="19"/>
        <v>43</v>
      </c>
      <c r="G108" s="29" t="s">
        <v>147</v>
      </c>
      <c r="H108" s="34" t="s">
        <v>148</v>
      </c>
      <c r="I108" s="28"/>
      <c r="J108" s="29"/>
      <c r="K108" s="5"/>
      <c r="M108" s="5"/>
      <c r="N108" s="5"/>
      <c r="O108" s="5"/>
      <c r="P108" s="14"/>
      <c r="Q108" s="5"/>
      <c r="R108" s="16"/>
      <c r="S108" s="16">
        <v>43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33" ht="12.75">
      <c r="A109" s="50"/>
      <c r="B109" s="2">
        <f t="shared" si="16"/>
        <v>43</v>
      </c>
      <c r="C109" s="17">
        <f t="shared" si="17"/>
        <v>1</v>
      </c>
      <c r="D109" s="17">
        <f t="shared" si="18"/>
        <v>43</v>
      </c>
      <c r="E109" s="17">
        <f>IF(COUNT(K109:AW109)&lt;22,IF(COUNT(K109:AW109)&gt;14,(COUNT(K109:AW109)-15),0)*20,120)</f>
        <v>0</v>
      </c>
      <c r="F109" s="18">
        <f t="shared" si="19"/>
        <v>43</v>
      </c>
      <c r="G109" s="23" t="s">
        <v>203</v>
      </c>
      <c r="H109" s="23" t="s">
        <v>204</v>
      </c>
      <c r="I109" s="23"/>
      <c r="J109" s="23"/>
      <c r="AB109" s="16"/>
      <c r="AG109" s="3">
        <v>43</v>
      </c>
    </row>
    <row r="110" spans="1:42" ht="12.75">
      <c r="A110" s="50"/>
      <c r="B110" s="3">
        <f aca="true" t="shared" si="20" ref="B110:B116">SUM(K110:AW110)</f>
        <v>42</v>
      </c>
      <c r="C110" s="3">
        <f aca="true" t="shared" si="21" ref="C110:C116">COUNT(K110:AW110)</f>
        <v>1</v>
      </c>
      <c r="D110" s="17">
        <f aca="true" t="shared" si="22" ref="D110:D116"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</f>
        <v>42</v>
      </c>
      <c r="E110" s="3">
        <f>IF(COUNT(K110:AW110)&lt;22,IF(COUNT(K110:AW110)&gt;14,(COUNT(K110:AW110)-15),0)*20,120)</f>
        <v>0</v>
      </c>
      <c r="F110" s="18">
        <f>D110+E110</f>
        <v>42</v>
      </c>
      <c r="G110" s="20" t="s">
        <v>242</v>
      </c>
      <c r="H110" s="20" t="s">
        <v>243</v>
      </c>
      <c r="I110" s="20"/>
      <c r="J110" s="20"/>
      <c r="AP110" s="3">
        <v>42</v>
      </c>
    </row>
    <row r="111" spans="1:23" ht="12.75">
      <c r="A111" s="50"/>
      <c r="B111" s="2">
        <f t="shared" si="20"/>
        <v>42</v>
      </c>
      <c r="C111" s="17">
        <f t="shared" si="21"/>
        <v>1</v>
      </c>
      <c r="D111" s="17">
        <f t="shared" si="22"/>
        <v>42</v>
      </c>
      <c r="E111" s="17">
        <f aca="true" t="shared" si="23" ref="E111:E116">IF(COUNT(K111:AW111)&lt;19,IF(COUNT(K111:AW111)&gt;13,(COUNT(K111:AW111)-14),0)*20,100)</f>
        <v>0</v>
      </c>
      <c r="F111" s="18">
        <f>D111+E111</f>
        <v>42</v>
      </c>
      <c r="G111" s="29" t="s">
        <v>149</v>
      </c>
      <c r="H111" s="34" t="s">
        <v>150</v>
      </c>
      <c r="I111" s="28"/>
      <c r="J111" s="29"/>
      <c r="S111" s="16">
        <v>42</v>
      </c>
      <c r="W111" s="16"/>
    </row>
    <row r="112" spans="1:35" ht="12.75">
      <c r="A112" s="50"/>
      <c r="B112" s="2">
        <f t="shared" si="20"/>
        <v>41</v>
      </c>
      <c r="C112" s="17">
        <f t="shared" si="21"/>
        <v>1</v>
      </c>
      <c r="D112" s="17">
        <f t="shared" si="22"/>
        <v>41</v>
      </c>
      <c r="E112" s="17">
        <f t="shared" si="23"/>
        <v>0</v>
      </c>
      <c r="F112" s="18">
        <f>D112+E112</f>
        <v>41</v>
      </c>
      <c r="G112" s="29" t="s">
        <v>151</v>
      </c>
      <c r="H112" s="47" t="s">
        <v>120</v>
      </c>
      <c r="I112" s="28"/>
      <c r="J112" s="29"/>
      <c r="N112" s="16"/>
      <c r="P112" s="16"/>
      <c r="S112" s="16">
        <v>41</v>
      </c>
      <c r="AI112" s="16"/>
    </row>
    <row r="113" spans="1:46" ht="12.75">
      <c r="A113" s="50"/>
      <c r="B113" s="2">
        <f t="shared" si="20"/>
        <v>40</v>
      </c>
      <c r="C113" s="17">
        <f t="shared" si="21"/>
        <v>1</v>
      </c>
      <c r="D113" s="17">
        <f t="shared" si="22"/>
        <v>40</v>
      </c>
      <c r="E113" s="17">
        <f t="shared" si="23"/>
        <v>0</v>
      </c>
      <c r="F113" s="18">
        <f>D113+E113</f>
        <v>40</v>
      </c>
      <c r="G113" s="29" t="s">
        <v>152</v>
      </c>
      <c r="H113" s="34" t="s">
        <v>153</v>
      </c>
      <c r="I113" s="28"/>
      <c r="J113" s="29"/>
      <c r="K113" s="15"/>
      <c r="L113" s="14"/>
      <c r="M113" s="5"/>
      <c r="N113" s="5"/>
      <c r="O113" s="5"/>
      <c r="P113" s="14"/>
      <c r="Q113" s="5"/>
      <c r="R113" s="5"/>
      <c r="S113" s="16">
        <v>40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4"/>
      <c r="AM113" s="5"/>
      <c r="AN113" s="5"/>
      <c r="AO113" s="5"/>
      <c r="AP113" s="5"/>
      <c r="AQ113" s="5"/>
      <c r="AR113" s="5"/>
      <c r="AS113" s="5"/>
      <c r="AT113" s="5"/>
    </row>
    <row r="114" spans="1:33" ht="12.75">
      <c r="A114" s="50"/>
      <c r="B114" s="2">
        <f t="shared" si="20"/>
        <v>39</v>
      </c>
      <c r="C114" s="17">
        <f t="shared" si="21"/>
        <v>1</v>
      </c>
      <c r="D114" s="17">
        <f t="shared" si="22"/>
        <v>39</v>
      </c>
      <c r="E114" s="17">
        <f t="shared" si="23"/>
        <v>0</v>
      </c>
      <c r="F114" s="18">
        <f>D114+E114</f>
        <v>39</v>
      </c>
      <c r="G114" s="29" t="s">
        <v>154</v>
      </c>
      <c r="H114" s="34" t="s">
        <v>155</v>
      </c>
      <c r="I114" s="28"/>
      <c r="J114" s="29"/>
      <c r="S114" s="16">
        <v>39</v>
      </c>
      <c r="X114" s="16"/>
      <c r="AB114" s="16"/>
      <c r="AD114" s="16"/>
      <c r="AE114" s="16"/>
      <c r="AF114" s="16"/>
      <c r="AG114" s="5"/>
    </row>
    <row r="115" spans="1:30" ht="12.75">
      <c r="A115" s="50"/>
      <c r="B115" s="2">
        <f t="shared" si="20"/>
        <v>38</v>
      </c>
      <c r="C115" s="17">
        <f t="shared" si="21"/>
        <v>1</v>
      </c>
      <c r="D115" s="17">
        <f t="shared" si="22"/>
        <v>38</v>
      </c>
      <c r="E115" s="17">
        <f t="shared" si="23"/>
        <v>0</v>
      </c>
      <c r="F115" s="18">
        <f>D115+E115</f>
        <v>38</v>
      </c>
      <c r="G115" s="56" t="s">
        <v>156</v>
      </c>
      <c r="H115" s="57" t="s">
        <v>157</v>
      </c>
      <c r="I115" s="58"/>
      <c r="J115" s="56"/>
      <c r="S115" s="16">
        <v>38</v>
      </c>
      <c r="AB115" s="16"/>
      <c r="AD115" s="16"/>
    </row>
    <row r="116" spans="1:45" ht="12.75">
      <c r="A116" s="50"/>
      <c r="B116" s="2">
        <f t="shared" si="20"/>
        <v>37</v>
      </c>
      <c r="C116" s="17">
        <f t="shared" si="21"/>
        <v>1</v>
      </c>
      <c r="D116" s="17">
        <f t="shared" si="22"/>
        <v>37</v>
      </c>
      <c r="E116" s="17">
        <f t="shared" si="23"/>
        <v>0</v>
      </c>
      <c r="F116" s="18">
        <f>D116+E116</f>
        <v>37</v>
      </c>
      <c r="G116" s="29" t="s">
        <v>158</v>
      </c>
      <c r="H116" s="34" t="s">
        <v>159</v>
      </c>
      <c r="I116" s="28"/>
      <c r="J116" s="29"/>
      <c r="S116" s="16">
        <v>37</v>
      </c>
      <c r="AO116" s="5"/>
      <c r="AQ116" s="16"/>
      <c r="AS116" s="27"/>
    </row>
    <row r="117" spans="6:43" ht="12.75">
      <c r="F117" s="18"/>
      <c r="G117" s="20"/>
      <c r="H117" s="20"/>
      <c r="I117" s="20"/>
      <c r="J117" s="20"/>
      <c r="AQ117" s="25"/>
    </row>
    <row r="118" spans="1:43" ht="12.75">
      <c r="A118" s="50"/>
      <c r="D118" s="17"/>
      <c r="F118" s="18"/>
      <c r="G118" s="20"/>
      <c r="H118" s="20"/>
      <c r="I118" s="20"/>
      <c r="J118" s="20"/>
      <c r="AL118" s="16"/>
      <c r="AM118" s="16"/>
      <c r="AN118" s="16"/>
      <c r="AQ118" s="14"/>
    </row>
    <row r="119" spans="3:46" ht="12.75">
      <c r="C119" s="17"/>
      <c r="D119" s="17"/>
      <c r="F119" s="18"/>
      <c r="G119" s="20"/>
      <c r="H119" s="20"/>
      <c r="I119" s="20"/>
      <c r="J119" s="20"/>
      <c r="AT119" s="16"/>
    </row>
    <row r="120" spans="3:46" ht="12.75">
      <c r="C120" s="17"/>
      <c r="D120" s="17"/>
      <c r="F120" s="18"/>
      <c r="G120" s="20"/>
      <c r="H120" s="20"/>
      <c r="I120" s="20"/>
      <c r="J120" s="20"/>
      <c r="AL120" s="16"/>
      <c r="AO120" s="16"/>
      <c r="AT120" s="16"/>
    </row>
    <row r="121" spans="4:43" ht="12.75">
      <c r="D121" s="17"/>
      <c r="F121" s="18"/>
      <c r="G121" s="20"/>
      <c r="H121" s="20"/>
      <c r="I121" s="20"/>
      <c r="J121" s="20"/>
      <c r="AL121" s="16"/>
      <c r="AQ121" s="16"/>
    </row>
    <row r="122" spans="3:43" ht="12.75">
      <c r="C122" s="17"/>
      <c r="D122" s="17"/>
      <c r="E122" s="17"/>
      <c r="F122" s="18"/>
      <c r="G122" s="20"/>
      <c r="H122" s="20"/>
      <c r="I122" s="20"/>
      <c r="J122" s="20"/>
      <c r="AE122" s="25"/>
      <c r="AF122" s="16"/>
      <c r="AH122" s="16"/>
      <c r="AJ122" s="16"/>
      <c r="AM122" s="16"/>
      <c r="AP122" s="16"/>
      <c r="AQ122" s="25"/>
    </row>
    <row r="123" spans="4:40" ht="12.75">
      <c r="D123" s="17"/>
      <c r="F123" s="18"/>
      <c r="G123" s="20"/>
      <c r="H123" s="20"/>
      <c r="I123" s="20"/>
      <c r="J123" s="20"/>
      <c r="AL123" s="16"/>
      <c r="AM123" s="16"/>
      <c r="AN123" s="16"/>
    </row>
    <row r="124" spans="4:46" ht="12.75">
      <c r="D124" s="17"/>
      <c r="F124" s="18"/>
      <c r="G124" s="20"/>
      <c r="H124" s="20"/>
      <c r="I124" s="20"/>
      <c r="J124" s="20"/>
      <c r="AN124" s="16"/>
      <c r="AQ124" s="25"/>
      <c r="AT124" s="16"/>
    </row>
    <row r="125" spans="3:46" ht="12.75">
      <c r="C125" s="17"/>
      <c r="D125" s="17"/>
      <c r="F125" s="18"/>
      <c r="G125" s="20"/>
      <c r="H125" s="20"/>
      <c r="I125" s="20"/>
      <c r="J125" s="20"/>
      <c r="AT125" s="16"/>
    </row>
    <row r="126" spans="1:46" ht="12.75">
      <c r="A126" s="50"/>
      <c r="B126" s="2"/>
      <c r="C126" s="17"/>
      <c r="D126" s="17"/>
      <c r="F126" s="18"/>
      <c r="G126" s="20"/>
      <c r="H126" s="20"/>
      <c r="I126" s="20"/>
      <c r="J126" s="20"/>
      <c r="K126" s="5"/>
      <c r="L126" s="5"/>
      <c r="M126" s="5"/>
      <c r="N126" s="5"/>
      <c r="O126" s="5"/>
      <c r="P126" s="5"/>
      <c r="Q126" s="5"/>
      <c r="R126" s="5"/>
      <c r="S126" s="5"/>
      <c r="T126" s="16"/>
      <c r="U126" s="16"/>
      <c r="V126" s="5"/>
      <c r="X126" s="5"/>
      <c r="Y126" s="5"/>
      <c r="Z126" s="5"/>
      <c r="AA126" s="5"/>
      <c r="AB126" s="5"/>
      <c r="AC126" s="5"/>
      <c r="AD126" s="5"/>
      <c r="AE126" s="5"/>
      <c r="AF126" s="16"/>
      <c r="AG126" s="5"/>
      <c r="AH126" s="5"/>
      <c r="AI126" s="5"/>
      <c r="AJ126" s="16"/>
      <c r="AK126" s="5"/>
      <c r="AP126" s="16"/>
      <c r="AQ126" s="14"/>
      <c r="AS126" s="5"/>
      <c r="AT126" s="16"/>
    </row>
    <row r="127" spans="3:46" ht="12.75">
      <c r="C127" s="17"/>
      <c r="D127" s="17"/>
      <c r="F127" s="18"/>
      <c r="G127" s="20"/>
      <c r="H127" s="20"/>
      <c r="I127" s="20"/>
      <c r="J127" s="20"/>
      <c r="AT127" s="16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2018-11-19T10:07:29Z</dcterms:modified>
  <cp:category/>
  <cp:version/>
  <cp:contentType/>
  <cp:contentStatus/>
</cp:coreProperties>
</file>