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070" activeTab="0"/>
  </bookViews>
  <sheets>
    <sheet name="W65 " sheetId="1" r:id="rId1"/>
  </sheets>
  <definedNames>
    <definedName name="_xlnm._FilterDatabase" localSheetId="0" hidden="1">'W65 '!$A$2:$AT$2</definedName>
    <definedName name="_xlnm.Print_Titles" localSheetId="0">'W65 '!$2:$2</definedName>
  </definedNames>
  <calcPr fullCalcOnLoad="1"/>
</workbook>
</file>

<file path=xl/sharedStrings.xml><?xml version="1.0" encoding="utf-8"?>
<sst xmlns="http://schemas.openxmlformats.org/spreadsheetml/2006/main" count="91" uniqueCount="88">
  <si>
    <t>Verein</t>
  </si>
  <si>
    <t>Jg.</t>
  </si>
  <si>
    <t>Vorname</t>
  </si>
  <si>
    <t>Name</t>
  </si>
  <si>
    <t xml:space="preserve">  WERTUNG</t>
  </si>
  <si>
    <t xml:space="preserve">  WEITERE</t>
  </si>
  <si>
    <t xml:space="preserve"> Anz. LÄUFE</t>
  </si>
  <si>
    <t xml:space="preserve">  Summe </t>
  </si>
  <si>
    <t>Platz</t>
  </si>
  <si>
    <t>Hansa Simmerath</t>
  </si>
  <si>
    <t>Aachener Engel</t>
  </si>
  <si>
    <t>SC Komet Steckenborn</t>
  </si>
  <si>
    <t>TV Konzen</t>
  </si>
  <si>
    <t>TV Roetgen</t>
  </si>
  <si>
    <t>LSG Eschweiler</t>
  </si>
  <si>
    <t>Gangelt</t>
  </si>
  <si>
    <t>Parelloop</t>
  </si>
  <si>
    <t>LAC Eupen</t>
  </si>
  <si>
    <t>LT Alsdorf-Ost</t>
  </si>
  <si>
    <t>STB Landgraaf</t>
  </si>
  <si>
    <t>Breinig</t>
  </si>
  <si>
    <t>Bergw. Rohren</t>
  </si>
  <si>
    <t>TV Obermaubach</t>
  </si>
  <si>
    <t>Dürwiß</t>
  </si>
  <si>
    <t>Hambach</t>
  </si>
  <si>
    <t>MC Eschweiler</t>
  </si>
  <si>
    <t>Steckenborn</t>
  </si>
  <si>
    <t>Herzogenrath</t>
  </si>
  <si>
    <t>Linnich</t>
  </si>
  <si>
    <t>STAP Brunssum</t>
  </si>
  <si>
    <t>SV Roland Rollesbroich</t>
  </si>
  <si>
    <t>DJK Gillrath</t>
  </si>
  <si>
    <t>Kerkrade</t>
  </si>
  <si>
    <t>SC Bütgenbach</t>
  </si>
  <si>
    <t>LT Inde Hahn</t>
  </si>
  <si>
    <t>TUS Schmidt</t>
  </si>
  <si>
    <t>SV Germ. Eicherscheid</t>
  </si>
  <si>
    <t>Germ. Vossenack</t>
  </si>
  <si>
    <t>Birkesdorfer TV</t>
  </si>
  <si>
    <t>TV Huchem-Stammeln</t>
  </si>
  <si>
    <t>Schuchmann</t>
  </si>
  <si>
    <t>Gillrath</t>
  </si>
  <si>
    <t>Barbara</t>
  </si>
  <si>
    <t>SV Germania Dürwiss</t>
  </si>
  <si>
    <t>Schieffer</t>
  </si>
  <si>
    <t>Christa</t>
  </si>
  <si>
    <t>Marlene</t>
  </si>
  <si>
    <t xml:space="preserve">  14 BESTE</t>
  </si>
  <si>
    <t>Nideggen-Abenden</t>
  </si>
  <si>
    <t>IAC Düren</t>
  </si>
  <si>
    <t>Souvignier-Creutz</t>
  </si>
  <si>
    <t>Frauen: 65 bis 69 Jahre alt  (Jg. 1954 bis 1950)</t>
  </si>
  <si>
    <t>Langanke</t>
  </si>
  <si>
    <t>Uhr</t>
  </si>
  <si>
    <t xml:space="preserve"> Mathilde</t>
  </si>
  <si>
    <t xml:space="preserve"> Hildegard</t>
  </si>
  <si>
    <t>DLC</t>
  </si>
  <si>
    <t>Dittrich</t>
  </si>
  <si>
    <t>Peeters-Delauw</t>
  </si>
  <si>
    <t>Gerda</t>
  </si>
  <si>
    <t>1952</t>
  </si>
  <si>
    <t>ATV Venray</t>
  </si>
  <si>
    <t>Nöthlings</t>
  </si>
  <si>
    <t>Ilse</t>
  </si>
  <si>
    <t>1950</t>
  </si>
  <si>
    <t>BSG Kreissparkasse Heinsberg</t>
  </si>
  <si>
    <t>Gisela</t>
  </si>
  <si>
    <t>TSV ALEMANNIA AACHEN</t>
  </si>
  <si>
    <t>Depreitere</t>
  </si>
  <si>
    <t>Hildegard</t>
  </si>
  <si>
    <t>SV Kalterherberg</t>
  </si>
  <si>
    <t>TUS Jahn Hilfahrt</t>
  </si>
  <si>
    <t>Burda</t>
  </si>
  <si>
    <t xml:space="preserve"> Elke</t>
  </si>
  <si>
    <t>Ebert</t>
  </si>
  <si>
    <t xml:space="preserve"> Ursula</t>
  </si>
  <si>
    <t>Düsseldorfer TV 1847</t>
  </si>
  <si>
    <t xml:space="preserve">MARGUINIO </t>
  </si>
  <si>
    <t>DANIELLE</t>
  </si>
  <si>
    <t>1650</t>
  </si>
  <si>
    <t>Gildenberg</t>
  </si>
  <si>
    <t>Marga</t>
  </si>
  <si>
    <t>Heesel</t>
  </si>
  <si>
    <t>Kauertz</t>
  </si>
  <si>
    <t xml:space="preserve"> Beate</t>
  </si>
  <si>
    <t>ohne Verein</t>
  </si>
  <si>
    <t>Domschke</t>
  </si>
  <si>
    <t xml:space="preserve"> Karin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</si>
</sst>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yyyy"/>
  </numFmts>
  <fonts count="47">
    <font>
      <sz val="10"/>
      <name val="Arial"/>
      <family val="0"/>
    </font>
    <font>
      <sz val="9"/>
      <color indexed="8"/>
      <name val="Arial"/>
      <family val="2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10"/>
      <name val="Arial"/>
      <family val="2"/>
    </font>
    <font>
      <sz val="10"/>
      <name val="Arial Black"/>
      <family val="2"/>
    </font>
    <font>
      <u val="single"/>
      <sz val="10"/>
      <name val="Arial"/>
      <family val="2"/>
    </font>
    <font>
      <sz val="10"/>
      <name val="Segoe UI"/>
      <family val="2"/>
    </font>
    <font>
      <sz val="9"/>
      <color indexed="9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sz val="9"/>
      <color indexed="62"/>
      <name val="Arial"/>
      <family val="2"/>
    </font>
    <font>
      <b/>
      <sz val="9"/>
      <color indexed="8"/>
      <name val="Arial"/>
      <family val="2"/>
    </font>
    <font>
      <i/>
      <sz val="9"/>
      <color indexed="23"/>
      <name val="Arial"/>
      <family val="2"/>
    </font>
    <font>
      <sz val="9"/>
      <color indexed="17"/>
      <name val="Arial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b/>
      <sz val="9"/>
      <color indexed="9"/>
      <name val="Arial"/>
      <family val="2"/>
    </font>
    <font>
      <sz val="10"/>
      <color indexed="17"/>
      <name val="Arial"/>
      <family val="2"/>
    </font>
    <font>
      <sz val="8"/>
      <name val="Tahoma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sz val="9"/>
      <color rgb="FF3F3F76"/>
      <name val="Arial"/>
      <family val="2"/>
    </font>
    <font>
      <b/>
      <sz val="9"/>
      <color theme="1"/>
      <name val="Arial"/>
      <family val="2"/>
    </font>
    <font>
      <i/>
      <sz val="9"/>
      <color rgb="FF7F7F7F"/>
      <name val="Arial"/>
      <family val="2"/>
    </font>
    <font>
      <sz val="9"/>
      <color rgb="FF006100"/>
      <name val="Arial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b/>
      <sz val="9"/>
      <color theme="0"/>
      <name val="Arial"/>
      <family val="2"/>
    </font>
    <font>
      <sz val="10"/>
      <color rgb="FF00B05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30" borderId="4" applyNumberFormat="0" applyFont="0" applyAlignment="0" applyProtection="0"/>
    <xf numFmtId="9" fontId="1" fillId="0" borderId="0" applyFont="0" applyFill="0" applyBorder="0" applyAlignment="0" applyProtection="0"/>
    <xf numFmtId="0" fontId="37" fillId="31" borderId="0" applyNumberFormat="0" applyBorder="0" applyAlignment="0" applyProtection="0"/>
    <xf numFmtId="0" fontId="28" fillId="0" borderId="0">
      <alignment/>
      <protection/>
    </xf>
    <xf numFmtId="0" fontId="38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34">
    <xf numFmtId="0" fontId="0" fillId="0" borderId="0" xfId="0" applyAlignment="1">
      <alignment/>
    </xf>
    <xf numFmtId="0" fontId="0" fillId="0" borderId="10" xfId="0" applyFont="1" applyFill="1" applyBorder="1" applyAlignment="1">
      <alignment textRotation="90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 horizontal="center" vertical="center" textRotation="180"/>
    </xf>
    <xf numFmtId="164" fontId="0" fillId="0" borderId="10" xfId="0" applyNumberFormat="1" applyFont="1" applyFill="1" applyBorder="1" applyAlignment="1">
      <alignment horizontal="center" vertical="center" textRotation="180"/>
    </xf>
    <xf numFmtId="0" fontId="0" fillId="0" borderId="10" xfId="0" applyNumberFormat="1" applyFont="1" applyFill="1" applyBorder="1" applyAlignment="1">
      <alignment horizontal="center" vertical="center" textRotation="180"/>
    </xf>
    <xf numFmtId="0" fontId="5" fillId="0" borderId="10" xfId="0" applyFont="1" applyFill="1" applyBorder="1" applyAlignment="1">
      <alignment horizontal="center" vertical="center" textRotation="180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top" textRotation="180"/>
    </xf>
    <xf numFmtId="0" fontId="0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right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33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6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center" vertical="top" textRotation="180"/>
    </xf>
    <xf numFmtId="0" fontId="0" fillId="0" borderId="10" xfId="0" applyFont="1" applyFill="1" applyBorder="1" applyAlignment="1">
      <alignment vertical="top" textRotation="180"/>
    </xf>
    <xf numFmtId="0" fontId="0" fillId="0" borderId="10" xfId="0" applyBorder="1" applyAlignment="1">
      <alignment horizontal="left" wrapText="1"/>
    </xf>
    <xf numFmtId="0" fontId="2" fillId="0" borderId="10" xfId="0" applyFont="1" applyFill="1" applyBorder="1" applyAlignment="1">
      <alignment vertical="center"/>
    </xf>
    <xf numFmtId="0" fontId="0" fillId="0" borderId="10" xfId="0" applyBorder="1" applyAlignment="1" quotePrefix="1">
      <alignment/>
    </xf>
    <xf numFmtId="0" fontId="8" fillId="0" borderId="10" xfId="0" applyFont="1" applyBorder="1" applyAlignment="1">
      <alignment/>
    </xf>
    <xf numFmtId="165" fontId="8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wrapText="1"/>
    </xf>
    <xf numFmtId="1" fontId="0" fillId="0" borderId="10" xfId="0" applyNumberFormat="1" applyBorder="1" applyAlignment="1">
      <alignment/>
    </xf>
    <xf numFmtId="0" fontId="46" fillId="0" borderId="10" xfId="0" applyFont="1" applyBorder="1" applyAlignment="1">
      <alignment/>
    </xf>
    <xf numFmtId="0" fontId="6" fillId="0" borderId="10" xfId="0" applyFont="1" applyFill="1" applyBorder="1" applyAlignment="1">
      <alignment/>
    </xf>
  </cellXfs>
  <cellStyles count="51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Standard 3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16</xdr:row>
      <xdr:rowOff>0</xdr:rowOff>
    </xdr:from>
    <xdr:to>
      <xdr:col>6</xdr:col>
      <xdr:colOff>152400</xdr:colOff>
      <xdr:row>16</xdr:row>
      <xdr:rowOff>104775</xdr:rowOff>
    </xdr:to>
    <xdr:pic>
      <xdr:nvPicPr>
        <xdr:cNvPr id="1" name="Picture 49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374332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152400</xdr:colOff>
      <xdr:row>16</xdr:row>
      <xdr:rowOff>104775</xdr:rowOff>
    </xdr:to>
    <xdr:pic>
      <xdr:nvPicPr>
        <xdr:cNvPr id="2" name="Picture 50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374332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152400</xdr:colOff>
      <xdr:row>16</xdr:row>
      <xdr:rowOff>104775</xdr:rowOff>
    </xdr:to>
    <xdr:pic>
      <xdr:nvPicPr>
        <xdr:cNvPr id="3" name="Picture 51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374332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152400</xdr:colOff>
      <xdr:row>16</xdr:row>
      <xdr:rowOff>104775</xdr:rowOff>
    </xdr:to>
    <xdr:pic>
      <xdr:nvPicPr>
        <xdr:cNvPr id="4" name="Picture 52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374332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152400</xdr:colOff>
      <xdr:row>16</xdr:row>
      <xdr:rowOff>104775</xdr:rowOff>
    </xdr:to>
    <xdr:pic>
      <xdr:nvPicPr>
        <xdr:cNvPr id="5" name="Picture 53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374332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152400</xdr:colOff>
      <xdr:row>16</xdr:row>
      <xdr:rowOff>104775</xdr:rowOff>
    </xdr:to>
    <xdr:pic>
      <xdr:nvPicPr>
        <xdr:cNvPr id="6" name="Picture 54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374332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152400</xdr:colOff>
      <xdr:row>16</xdr:row>
      <xdr:rowOff>104775</xdr:rowOff>
    </xdr:to>
    <xdr:pic>
      <xdr:nvPicPr>
        <xdr:cNvPr id="7" name="Picture 55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374332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152400</xdr:colOff>
      <xdr:row>16</xdr:row>
      <xdr:rowOff>104775</xdr:rowOff>
    </xdr:to>
    <xdr:pic>
      <xdr:nvPicPr>
        <xdr:cNvPr id="8" name="Picture 56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374332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152400</xdr:colOff>
      <xdr:row>16</xdr:row>
      <xdr:rowOff>104775</xdr:rowOff>
    </xdr:to>
    <xdr:pic>
      <xdr:nvPicPr>
        <xdr:cNvPr id="9" name="Picture 57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374332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152400</xdr:colOff>
      <xdr:row>16</xdr:row>
      <xdr:rowOff>104775</xdr:rowOff>
    </xdr:to>
    <xdr:pic>
      <xdr:nvPicPr>
        <xdr:cNvPr id="10" name="Picture 58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374332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152400</xdr:colOff>
      <xdr:row>16</xdr:row>
      <xdr:rowOff>104775</xdr:rowOff>
    </xdr:to>
    <xdr:pic>
      <xdr:nvPicPr>
        <xdr:cNvPr id="11" name="Picture 59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374332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152400</xdr:colOff>
      <xdr:row>16</xdr:row>
      <xdr:rowOff>104775</xdr:rowOff>
    </xdr:to>
    <xdr:pic>
      <xdr:nvPicPr>
        <xdr:cNvPr id="12" name="Picture 60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374332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152400</xdr:colOff>
      <xdr:row>16</xdr:row>
      <xdr:rowOff>104775</xdr:rowOff>
    </xdr:to>
    <xdr:pic>
      <xdr:nvPicPr>
        <xdr:cNvPr id="13" name="Picture 2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374332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152400</xdr:colOff>
      <xdr:row>16</xdr:row>
      <xdr:rowOff>104775</xdr:rowOff>
    </xdr:to>
    <xdr:pic>
      <xdr:nvPicPr>
        <xdr:cNvPr id="14" name="Picture 3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374332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152400</xdr:colOff>
      <xdr:row>16</xdr:row>
      <xdr:rowOff>104775</xdr:rowOff>
    </xdr:to>
    <xdr:pic>
      <xdr:nvPicPr>
        <xdr:cNvPr id="15" name="Picture 4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374332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152400</xdr:colOff>
      <xdr:row>16</xdr:row>
      <xdr:rowOff>104775</xdr:rowOff>
    </xdr:to>
    <xdr:pic>
      <xdr:nvPicPr>
        <xdr:cNvPr id="16" name="Picture 5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374332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152400</xdr:colOff>
      <xdr:row>16</xdr:row>
      <xdr:rowOff>104775</xdr:rowOff>
    </xdr:to>
    <xdr:pic>
      <xdr:nvPicPr>
        <xdr:cNvPr id="17" name="Picture 6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374332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152400</xdr:colOff>
      <xdr:row>16</xdr:row>
      <xdr:rowOff>104775</xdr:rowOff>
    </xdr:to>
    <xdr:pic>
      <xdr:nvPicPr>
        <xdr:cNvPr id="18" name="Picture 7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374332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152400</xdr:colOff>
      <xdr:row>16</xdr:row>
      <xdr:rowOff>104775</xdr:rowOff>
    </xdr:to>
    <xdr:pic>
      <xdr:nvPicPr>
        <xdr:cNvPr id="19" name="Picture 8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374332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152400</xdr:colOff>
      <xdr:row>16</xdr:row>
      <xdr:rowOff>104775</xdr:rowOff>
    </xdr:to>
    <xdr:pic>
      <xdr:nvPicPr>
        <xdr:cNvPr id="20" name="Picture 9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374332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152400</xdr:colOff>
      <xdr:row>16</xdr:row>
      <xdr:rowOff>104775</xdr:rowOff>
    </xdr:to>
    <xdr:pic>
      <xdr:nvPicPr>
        <xdr:cNvPr id="21" name="Picture 10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374332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152400</xdr:colOff>
      <xdr:row>16</xdr:row>
      <xdr:rowOff>104775</xdr:rowOff>
    </xdr:to>
    <xdr:pic>
      <xdr:nvPicPr>
        <xdr:cNvPr id="22" name="Picture 11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374332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152400</xdr:colOff>
      <xdr:row>16</xdr:row>
      <xdr:rowOff>104775</xdr:rowOff>
    </xdr:to>
    <xdr:pic>
      <xdr:nvPicPr>
        <xdr:cNvPr id="23" name="Picture 12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374332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V19"/>
  <sheetViews>
    <sheetView showGridLines="0" tabSelected="1" zoomScalePageLayoutView="0" workbookViewId="0" topLeftCell="A1">
      <pane xSplit="10" ySplit="2" topLeftCell="K3" activePane="bottomRight" state="frozen"/>
      <selection pane="topLeft" activeCell="T1" sqref="T1:T16384"/>
      <selection pane="topRight" activeCell="T1" sqref="T1:T16384"/>
      <selection pane="bottomLeft" activeCell="T1" sqref="T1:T16384"/>
      <selection pane="bottomRight" activeCell="C20" sqref="C20"/>
    </sheetView>
  </sheetViews>
  <sheetFormatPr defaultColWidth="11.421875" defaultRowHeight="12.75"/>
  <cols>
    <col min="1" max="1" width="4.28125" style="3" customWidth="1"/>
    <col min="2" max="2" width="4.7109375" style="3" customWidth="1"/>
    <col min="3" max="3" width="3.421875" style="3" customWidth="1"/>
    <col min="4" max="5" width="4.7109375" style="3" customWidth="1"/>
    <col min="6" max="6" width="4.7109375" style="13" customWidth="1"/>
    <col min="7" max="8" width="12.140625" style="21" customWidth="1"/>
    <col min="9" max="9" width="5.8515625" style="17" customWidth="1"/>
    <col min="10" max="10" width="20.7109375" style="3" customWidth="1"/>
    <col min="11" max="35" width="2.7109375" style="3" customWidth="1"/>
    <col min="36" max="47" width="3.00390625" style="3" bestFit="1" customWidth="1"/>
    <col min="48" max="48" width="3.7109375" style="3" customWidth="1"/>
    <col min="49" max="16384" width="11.421875" style="3" customWidth="1"/>
  </cols>
  <sheetData>
    <row r="1" spans="1:47" ht="15">
      <c r="A1" s="33" t="s">
        <v>51</v>
      </c>
      <c r="B1" s="33"/>
      <c r="C1" s="33"/>
      <c r="D1" s="33"/>
      <c r="E1" s="33"/>
      <c r="F1" s="33"/>
      <c r="G1" s="33"/>
      <c r="H1" s="33"/>
      <c r="I1" s="33"/>
      <c r="J1" s="33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</row>
    <row r="2" spans="1:46" s="1" customFormat="1" ht="96" customHeight="1">
      <c r="A2" s="5" t="s">
        <v>8</v>
      </c>
      <c r="B2" s="6" t="s">
        <v>7</v>
      </c>
      <c r="C2" s="7" t="s">
        <v>6</v>
      </c>
      <c r="D2" s="7" t="s">
        <v>47</v>
      </c>
      <c r="E2" s="7" t="s">
        <v>5</v>
      </c>
      <c r="F2" s="8" t="s">
        <v>4</v>
      </c>
      <c r="G2" s="9" t="s">
        <v>3</v>
      </c>
      <c r="H2" s="9" t="s">
        <v>2</v>
      </c>
      <c r="I2" s="10" t="s">
        <v>1</v>
      </c>
      <c r="J2" s="9" t="s">
        <v>0</v>
      </c>
      <c r="K2" s="22" t="s">
        <v>41</v>
      </c>
      <c r="L2" s="22" t="s">
        <v>32</v>
      </c>
      <c r="M2" s="11" t="s">
        <v>15</v>
      </c>
      <c r="N2" s="11" t="s">
        <v>14</v>
      </c>
      <c r="O2" s="23" t="s">
        <v>16</v>
      </c>
      <c r="P2" s="11" t="s">
        <v>17</v>
      </c>
      <c r="Q2" s="11" t="s">
        <v>18</v>
      </c>
      <c r="R2" s="23" t="s">
        <v>33</v>
      </c>
      <c r="S2" s="11" t="s">
        <v>9</v>
      </c>
      <c r="T2" s="11" t="s">
        <v>10</v>
      </c>
      <c r="U2" s="11" t="s">
        <v>19</v>
      </c>
      <c r="V2" s="23" t="s">
        <v>20</v>
      </c>
      <c r="W2" s="11" t="s">
        <v>12</v>
      </c>
      <c r="X2" s="11" t="s">
        <v>70</v>
      </c>
      <c r="Y2" s="11" t="s">
        <v>34</v>
      </c>
      <c r="Z2" s="11" t="s">
        <v>30</v>
      </c>
      <c r="AA2" s="11" t="s">
        <v>35</v>
      </c>
      <c r="AB2" s="11" t="s">
        <v>21</v>
      </c>
      <c r="AC2" s="11" t="s">
        <v>13</v>
      </c>
      <c r="AD2" s="11" t="s">
        <v>36</v>
      </c>
      <c r="AE2" s="11" t="s">
        <v>22</v>
      </c>
      <c r="AF2" s="23" t="s">
        <v>37</v>
      </c>
      <c r="AG2" s="23" t="s">
        <v>11</v>
      </c>
      <c r="AH2" s="23" t="s">
        <v>38</v>
      </c>
      <c r="AI2" s="11" t="s">
        <v>33</v>
      </c>
      <c r="AJ2" s="11" t="s">
        <v>23</v>
      </c>
      <c r="AK2" s="11" t="s">
        <v>24</v>
      </c>
      <c r="AL2" s="11" t="s">
        <v>39</v>
      </c>
      <c r="AM2" s="11" t="s">
        <v>48</v>
      </c>
      <c r="AN2" s="11" t="s">
        <v>25</v>
      </c>
      <c r="AO2" s="11" t="s">
        <v>71</v>
      </c>
      <c r="AP2" s="11" t="s">
        <v>29</v>
      </c>
      <c r="AQ2" s="11" t="s">
        <v>31</v>
      </c>
      <c r="AR2" s="11" t="s">
        <v>26</v>
      </c>
      <c r="AS2" s="11" t="s">
        <v>27</v>
      </c>
      <c r="AT2" s="11" t="s">
        <v>28</v>
      </c>
    </row>
    <row r="3" spans="1:48" s="1" customFormat="1" ht="13.5" customHeight="1">
      <c r="A3" s="25">
        <v>1</v>
      </c>
      <c r="B3" s="2">
        <f aca="true" t="shared" si="0" ref="B3:B18">SUM(K3:AV3)</f>
        <v>1198</v>
      </c>
      <c r="C3" s="15">
        <f aca="true" t="shared" si="1" ref="C3:C18">COUNT(K3:AV3)</f>
        <v>24</v>
      </c>
      <c r="D3" s="15">
        <f aca="true" t="shared" si="2" ref="D3:D18">IF(COUNT(K3:AV3)&gt;0,LARGE(K3:AV3,1),0)+IF(COUNT(K3:AV3)&gt;1,LARGE(K3:AV3,2),0)+IF(COUNT(K3:AV3)&gt;2,LARGE(K3:AV3,3),0)+IF(COUNT(K3:AV3)&gt;3,LARGE(K3:AV3,4),0)+IF(COUNT(K3:AV3)&gt;4,LARGE(K3:AV3,5),0)+IF(COUNT(K3:AV3)&gt;5,LARGE(K3:AV3,6),0)+IF(COUNT(K3:AV3)&gt;6,LARGE(K3:AV3,7),0)+IF(COUNT(K3:AV3)&gt;7,LARGE(K3:AV3,8),0)+IF(COUNT(K3:AV3)&gt;8,LARGE(K3:AV3,9),0)+IF(COUNT(K3:AV3)&gt;9,LARGE(K3:AV3,10),0)+IF(COUNT(K3:AV3)&gt;10,LARGE(K3:AV3,11),0)+IF(COUNT(K3:AV3)&gt;11,LARGE(K3:AV3,12),0)+IF(COUNT(K3:AV3)&gt;12,LARGE(K3:AV3,13),0)+IF(COUNT(K3:AV3)&gt;13,LARGE(K3:AV3,14),0)</f>
        <v>700</v>
      </c>
      <c r="E3" s="15">
        <f aca="true" t="shared" si="3" ref="E3:E18">IF(COUNT(K3:AV3)&lt;19,IF(COUNT(K3:AV3)&gt;13,(COUNT(K3:AV3)-14),0)*20,100)</f>
        <v>100</v>
      </c>
      <c r="F3" s="16">
        <f aca="true" t="shared" si="4" ref="F3:F18">D3+E3</f>
        <v>800</v>
      </c>
      <c r="G3" s="29" t="s">
        <v>40</v>
      </c>
      <c r="H3" s="24" t="s">
        <v>42</v>
      </c>
      <c r="I3" s="24">
        <v>1951</v>
      </c>
      <c r="J3" s="24" t="s">
        <v>49</v>
      </c>
      <c r="K3" s="3">
        <v>50</v>
      </c>
      <c r="L3" s="14"/>
      <c r="M3" s="20">
        <v>50</v>
      </c>
      <c r="N3" s="14">
        <v>50</v>
      </c>
      <c r="O3" s="14"/>
      <c r="P3" s="14"/>
      <c r="Q3" s="3">
        <v>50</v>
      </c>
      <c r="R3" s="3">
        <v>50</v>
      </c>
      <c r="S3" s="3">
        <v>50</v>
      </c>
      <c r="T3" s="3"/>
      <c r="U3" s="3">
        <v>50</v>
      </c>
      <c r="V3" s="3">
        <v>49</v>
      </c>
      <c r="W3" s="14">
        <v>50</v>
      </c>
      <c r="X3" s="3">
        <v>49</v>
      </c>
      <c r="Y3" s="3">
        <v>50</v>
      </c>
      <c r="Z3" s="14"/>
      <c r="AA3" s="3">
        <v>50</v>
      </c>
      <c r="AC3" s="3">
        <v>50</v>
      </c>
      <c r="AD3" s="3">
        <v>50</v>
      </c>
      <c r="AE3" s="3">
        <v>50</v>
      </c>
      <c r="AF3" s="3">
        <v>50</v>
      </c>
      <c r="AG3" s="3">
        <v>50</v>
      </c>
      <c r="AH3" s="3">
        <v>50</v>
      </c>
      <c r="AI3" s="3"/>
      <c r="AJ3" s="3"/>
      <c r="AK3" s="14">
        <v>50</v>
      </c>
      <c r="AL3" s="14">
        <v>50</v>
      </c>
      <c r="AM3" s="3">
        <v>50</v>
      </c>
      <c r="AN3" s="3"/>
      <c r="AO3" s="20">
        <v>50</v>
      </c>
      <c r="AP3" s="3"/>
      <c r="AQ3" s="3">
        <v>50</v>
      </c>
      <c r="AR3" s="20"/>
      <c r="AS3" s="3">
        <v>50</v>
      </c>
      <c r="AT3" s="3"/>
      <c r="AU3" s="4"/>
      <c r="AV3" s="2"/>
    </row>
    <row r="4" spans="1:48" s="1" customFormat="1" ht="13.5" customHeight="1">
      <c r="A4" s="25">
        <v>2</v>
      </c>
      <c r="B4" s="2">
        <f t="shared" si="0"/>
        <v>898</v>
      </c>
      <c r="C4" s="15">
        <f t="shared" si="1"/>
        <v>18</v>
      </c>
      <c r="D4" s="15">
        <f t="shared" si="2"/>
        <v>700</v>
      </c>
      <c r="E4" s="15">
        <f t="shared" si="3"/>
        <v>80</v>
      </c>
      <c r="F4" s="16">
        <f t="shared" si="4"/>
        <v>780</v>
      </c>
      <c r="G4" s="30" t="s">
        <v>52</v>
      </c>
      <c r="H4" s="24" t="s">
        <v>55</v>
      </c>
      <c r="I4" s="24">
        <v>1953</v>
      </c>
      <c r="J4" s="24" t="s">
        <v>56</v>
      </c>
      <c r="K4" s="3"/>
      <c r="L4" s="3">
        <v>49</v>
      </c>
      <c r="M4" s="3"/>
      <c r="N4" s="3">
        <v>50</v>
      </c>
      <c r="O4" s="3"/>
      <c r="P4" s="14">
        <v>50</v>
      </c>
      <c r="Q4" s="14">
        <v>50</v>
      </c>
      <c r="R4" s="3"/>
      <c r="S4" s="14">
        <v>50</v>
      </c>
      <c r="T4" s="14">
        <v>50</v>
      </c>
      <c r="U4" s="14">
        <v>50</v>
      </c>
      <c r="V4" s="3"/>
      <c r="W4" s="3"/>
      <c r="X4" s="3"/>
      <c r="Y4" s="3">
        <v>49</v>
      </c>
      <c r="Z4" s="3"/>
      <c r="AA4" s="3"/>
      <c r="AB4" s="3"/>
      <c r="AC4" s="3"/>
      <c r="AD4" s="14"/>
      <c r="AE4" s="3"/>
      <c r="AF4" s="3"/>
      <c r="AG4" s="3"/>
      <c r="AH4" s="14">
        <v>50</v>
      </c>
      <c r="AI4" s="14">
        <v>50</v>
      </c>
      <c r="AJ4" s="3">
        <v>50</v>
      </c>
      <c r="AK4" s="3">
        <v>50</v>
      </c>
      <c r="AL4" s="3"/>
      <c r="AM4" s="14">
        <v>50</v>
      </c>
      <c r="AN4" s="3"/>
      <c r="AO4" s="3"/>
      <c r="AP4" s="14">
        <v>50</v>
      </c>
      <c r="AQ4" s="14">
        <v>50</v>
      </c>
      <c r="AR4" s="3">
        <v>50</v>
      </c>
      <c r="AS4" s="14">
        <v>50</v>
      </c>
      <c r="AT4" s="14">
        <v>50</v>
      </c>
      <c r="AU4" s="4"/>
      <c r="AV4" s="2"/>
    </row>
    <row r="5" spans="1:48" s="1" customFormat="1" ht="13.5" customHeight="1">
      <c r="A5" s="25">
        <v>3</v>
      </c>
      <c r="B5" s="2">
        <f t="shared" si="0"/>
        <v>875</v>
      </c>
      <c r="C5" s="15">
        <f t="shared" si="1"/>
        <v>18</v>
      </c>
      <c r="D5" s="15">
        <f t="shared" si="2"/>
        <v>687</v>
      </c>
      <c r="E5" s="15">
        <f t="shared" si="3"/>
        <v>80</v>
      </c>
      <c r="F5" s="16">
        <f t="shared" si="4"/>
        <v>767</v>
      </c>
      <c r="G5" s="29" t="s">
        <v>50</v>
      </c>
      <c r="H5" s="24" t="s">
        <v>46</v>
      </c>
      <c r="I5" s="24">
        <v>1954</v>
      </c>
      <c r="J5" s="24" t="s">
        <v>43</v>
      </c>
      <c r="K5" s="14">
        <v>48</v>
      </c>
      <c r="L5" s="14"/>
      <c r="M5" s="20">
        <v>49</v>
      </c>
      <c r="N5" s="14">
        <v>48</v>
      </c>
      <c r="O5" s="14"/>
      <c r="P5" s="14">
        <v>47</v>
      </c>
      <c r="Q5" s="3"/>
      <c r="R5" s="14"/>
      <c r="S5" s="3"/>
      <c r="T5" s="3"/>
      <c r="U5" s="14">
        <v>49</v>
      </c>
      <c r="V5" s="14">
        <v>50</v>
      </c>
      <c r="W5" s="3"/>
      <c r="X5" s="3"/>
      <c r="Y5" s="3">
        <v>45</v>
      </c>
      <c r="Z5" s="14"/>
      <c r="AA5" s="3"/>
      <c r="AC5" s="14">
        <v>50</v>
      </c>
      <c r="AD5" s="14">
        <v>50</v>
      </c>
      <c r="AE5" s="3">
        <v>49</v>
      </c>
      <c r="AF5" s="3"/>
      <c r="AG5" s="14"/>
      <c r="AH5" s="3"/>
      <c r="AI5" s="14">
        <v>49</v>
      </c>
      <c r="AJ5" s="3"/>
      <c r="AK5" s="14">
        <v>49</v>
      </c>
      <c r="AL5" s="14">
        <v>49</v>
      </c>
      <c r="AM5" s="14">
        <v>48</v>
      </c>
      <c r="AN5" s="14">
        <v>50</v>
      </c>
      <c r="AO5" s="3"/>
      <c r="AP5" s="3"/>
      <c r="AQ5" s="3"/>
      <c r="AR5" s="20">
        <v>49</v>
      </c>
      <c r="AS5" s="14">
        <v>48</v>
      </c>
      <c r="AT5" s="29">
        <v>48</v>
      </c>
      <c r="AU5" s="4"/>
      <c r="AV5" s="2"/>
    </row>
    <row r="6" spans="1:48" s="1" customFormat="1" ht="13.5" customHeight="1">
      <c r="A6" s="25">
        <v>4</v>
      </c>
      <c r="B6" s="2">
        <f t="shared" si="0"/>
        <v>846</v>
      </c>
      <c r="C6" s="15">
        <f t="shared" si="1"/>
        <v>17</v>
      </c>
      <c r="D6" s="15">
        <f t="shared" si="2"/>
        <v>699</v>
      </c>
      <c r="E6" s="15">
        <f t="shared" si="3"/>
        <v>60</v>
      </c>
      <c r="F6" s="16">
        <f t="shared" si="4"/>
        <v>759</v>
      </c>
      <c r="G6" s="29" t="s">
        <v>44</v>
      </c>
      <c r="H6" s="24" t="s">
        <v>45</v>
      </c>
      <c r="I6" s="24">
        <v>1951</v>
      </c>
      <c r="J6" s="24" t="s">
        <v>18</v>
      </c>
      <c r="K6" s="14">
        <v>50</v>
      </c>
      <c r="L6" s="3">
        <v>50</v>
      </c>
      <c r="M6" s="3"/>
      <c r="N6" s="3"/>
      <c r="O6" s="14"/>
      <c r="P6" s="14">
        <v>49</v>
      </c>
      <c r="Q6" s="14"/>
      <c r="R6" s="3"/>
      <c r="S6" s="3"/>
      <c r="T6" s="14"/>
      <c r="U6" s="3"/>
      <c r="V6" s="3">
        <v>50</v>
      </c>
      <c r="W6" s="14">
        <v>50</v>
      </c>
      <c r="X6" s="3">
        <v>50</v>
      </c>
      <c r="Y6" s="14">
        <v>50</v>
      </c>
      <c r="Z6" s="14">
        <v>50</v>
      </c>
      <c r="AA6" s="14">
        <v>50</v>
      </c>
      <c r="AC6" s="20">
        <v>50</v>
      </c>
      <c r="AD6" s="20">
        <v>50</v>
      </c>
      <c r="AE6" s="3"/>
      <c r="AF6" s="3"/>
      <c r="AG6" s="14">
        <v>50</v>
      </c>
      <c r="AH6" s="3"/>
      <c r="AI6" s="14"/>
      <c r="AJ6" s="3">
        <v>49</v>
      </c>
      <c r="AK6" s="20">
        <v>50</v>
      </c>
      <c r="AL6" s="3"/>
      <c r="AM6" s="14"/>
      <c r="AN6" s="3"/>
      <c r="AO6" s="14"/>
      <c r="AP6" s="14"/>
      <c r="AQ6" s="20">
        <v>50</v>
      </c>
      <c r="AR6" s="20"/>
      <c r="AS6" s="14">
        <v>49</v>
      </c>
      <c r="AT6" s="14">
        <v>49</v>
      </c>
      <c r="AU6" s="4"/>
      <c r="AV6" s="2"/>
    </row>
    <row r="7" spans="1:48" s="1" customFormat="1" ht="13.5" customHeight="1">
      <c r="A7" s="12">
        <v>5</v>
      </c>
      <c r="B7" s="2">
        <f t="shared" si="0"/>
        <v>288</v>
      </c>
      <c r="C7" s="15">
        <f t="shared" si="1"/>
        <v>6</v>
      </c>
      <c r="D7" s="15">
        <f t="shared" si="2"/>
        <v>288</v>
      </c>
      <c r="E7" s="15">
        <f t="shared" si="3"/>
        <v>0</v>
      </c>
      <c r="F7" s="16">
        <f t="shared" si="4"/>
        <v>288</v>
      </c>
      <c r="G7" s="24" t="s">
        <v>53</v>
      </c>
      <c r="H7" s="24" t="s">
        <v>54</v>
      </c>
      <c r="I7" s="24">
        <v>1953</v>
      </c>
      <c r="J7" s="24"/>
      <c r="K7" s="3"/>
      <c r="L7" s="3"/>
      <c r="M7" s="20">
        <v>48</v>
      </c>
      <c r="N7" s="14">
        <v>49</v>
      </c>
      <c r="O7" s="3"/>
      <c r="P7" s="14">
        <v>48</v>
      </c>
      <c r="Q7" s="3"/>
      <c r="R7" s="3"/>
      <c r="S7" s="3"/>
      <c r="T7" s="3"/>
      <c r="U7" s="3"/>
      <c r="V7" s="3"/>
      <c r="W7" s="3"/>
      <c r="X7" s="3"/>
      <c r="Y7" s="3">
        <v>46</v>
      </c>
      <c r="Z7" s="3"/>
      <c r="AA7" s="3"/>
      <c r="AB7" s="3"/>
      <c r="AC7" s="3"/>
      <c r="AD7" s="3"/>
      <c r="AE7" s="3"/>
      <c r="AF7" s="3"/>
      <c r="AG7" s="14">
        <v>48</v>
      </c>
      <c r="AH7" s="3"/>
      <c r="AI7" s="3"/>
      <c r="AJ7" s="3"/>
      <c r="AK7" s="3"/>
      <c r="AL7" s="3"/>
      <c r="AM7" s="14">
        <v>49</v>
      </c>
      <c r="AN7" s="3"/>
      <c r="AO7" s="3"/>
      <c r="AP7" s="3"/>
      <c r="AQ7" s="3"/>
      <c r="AR7" s="3"/>
      <c r="AS7" s="3"/>
      <c r="AT7" s="3"/>
      <c r="AU7" s="4"/>
      <c r="AV7" s="2"/>
    </row>
    <row r="8" spans="1:45" ht="14.25">
      <c r="A8" s="12">
        <v>6</v>
      </c>
      <c r="B8" s="2">
        <f t="shared" si="0"/>
        <v>99</v>
      </c>
      <c r="C8" s="15">
        <f t="shared" si="1"/>
        <v>2</v>
      </c>
      <c r="D8" s="15">
        <f t="shared" si="2"/>
        <v>99</v>
      </c>
      <c r="E8" s="15">
        <f t="shared" si="3"/>
        <v>0</v>
      </c>
      <c r="F8" s="16">
        <f t="shared" si="4"/>
        <v>99</v>
      </c>
      <c r="G8" s="27" t="s">
        <v>57</v>
      </c>
      <c r="H8" s="27" t="s">
        <v>66</v>
      </c>
      <c r="I8" s="18">
        <v>1952</v>
      </c>
      <c r="J8" s="28" t="s">
        <v>67</v>
      </c>
      <c r="M8" s="20"/>
      <c r="N8" s="3">
        <v>49</v>
      </c>
      <c r="O8" s="14"/>
      <c r="P8" s="3">
        <v>50</v>
      </c>
      <c r="R8" s="14"/>
      <c r="Z8" s="14"/>
      <c r="AB8" s="20"/>
      <c r="AD8" s="20"/>
      <c r="AG8" s="14"/>
      <c r="AK8" s="14"/>
      <c r="AL8" s="20"/>
      <c r="AR8" s="20"/>
      <c r="AS8" s="14"/>
    </row>
    <row r="9" spans="1:40" ht="12.75">
      <c r="A9" s="12">
        <v>7</v>
      </c>
      <c r="B9" s="2">
        <f t="shared" si="0"/>
        <v>98</v>
      </c>
      <c r="C9" s="15">
        <f t="shared" si="1"/>
        <v>2</v>
      </c>
      <c r="D9" s="15">
        <f t="shared" si="2"/>
        <v>98</v>
      </c>
      <c r="E9" s="15">
        <f t="shared" si="3"/>
        <v>0</v>
      </c>
      <c r="F9" s="16">
        <f t="shared" si="4"/>
        <v>98</v>
      </c>
      <c r="G9" s="18" t="s">
        <v>80</v>
      </c>
      <c r="H9" s="18" t="s">
        <v>81</v>
      </c>
      <c r="I9" s="18">
        <v>1950</v>
      </c>
      <c r="J9" s="18"/>
      <c r="T9" s="14">
        <v>49</v>
      </c>
      <c r="AN9" s="14">
        <v>49</v>
      </c>
    </row>
    <row r="10" spans="1:25" ht="12.75">
      <c r="A10" s="12">
        <v>8</v>
      </c>
      <c r="B10" s="2">
        <f t="shared" si="0"/>
        <v>96</v>
      </c>
      <c r="C10" s="15">
        <f t="shared" si="1"/>
        <v>2</v>
      </c>
      <c r="D10" s="15">
        <f t="shared" si="2"/>
        <v>96</v>
      </c>
      <c r="E10" s="15">
        <f t="shared" si="3"/>
        <v>0</v>
      </c>
      <c r="F10" s="16">
        <f t="shared" si="4"/>
        <v>96</v>
      </c>
      <c r="G10" s="24" t="s">
        <v>74</v>
      </c>
      <c r="H10" s="24" t="s">
        <v>75</v>
      </c>
      <c r="I10" s="24">
        <v>1951</v>
      </c>
      <c r="J10" s="24" t="s">
        <v>76</v>
      </c>
      <c r="Q10" s="14">
        <v>49</v>
      </c>
      <c r="Y10" s="3">
        <v>47</v>
      </c>
    </row>
    <row r="11" spans="1:38" ht="12.75">
      <c r="A11" s="12">
        <v>9</v>
      </c>
      <c r="B11" s="2">
        <f t="shared" si="0"/>
        <v>50</v>
      </c>
      <c r="C11" s="15">
        <f t="shared" si="1"/>
        <v>1</v>
      </c>
      <c r="D11" s="15">
        <f t="shared" si="2"/>
        <v>50</v>
      </c>
      <c r="E11" s="15">
        <f t="shared" si="3"/>
        <v>0</v>
      </c>
      <c r="F11" s="16">
        <f t="shared" si="4"/>
        <v>50</v>
      </c>
      <c r="G11" s="32" t="s">
        <v>86</v>
      </c>
      <c r="H11" s="18" t="s">
        <v>87</v>
      </c>
      <c r="I11" s="24"/>
      <c r="J11" s="24"/>
      <c r="AL11" s="3">
        <v>50</v>
      </c>
    </row>
    <row r="12" spans="1:38" ht="12.75">
      <c r="A12" s="12">
        <v>10</v>
      </c>
      <c r="B12" s="2">
        <f t="shared" si="0"/>
        <v>50</v>
      </c>
      <c r="C12" s="15">
        <f t="shared" si="1"/>
        <v>1</v>
      </c>
      <c r="D12" s="15">
        <f t="shared" si="2"/>
        <v>50</v>
      </c>
      <c r="E12" s="15">
        <f t="shared" si="3"/>
        <v>0</v>
      </c>
      <c r="F12" s="16">
        <f t="shared" si="4"/>
        <v>50</v>
      </c>
      <c r="G12" s="32" t="s">
        <v>83</v>
      </c>
      <c r="H12" s="18" t="s">
        <v>84</v>
      </c>
      <c r="I12" s="31">
        <v>1953</v>
      </c>
      <c r="J12" s="18" t="s">
        <v>85</v>
      </c>
      <c r="AA12" s="14"/>
      <c r="AL12" s="20">
        <v>50</v>
      </c>
    </row>
    <row r="13" spans="1:18" ht="12.75">
      <c r="A13" s="12">
        <v>11</v>
      </c>
      <c r="B13" s="2">
        <f t="shared" si="0"/>
        <v>50</v>
      </c>
      <c r="C13" s="15">
        <f t="shared" si="1"/>
        <v>1</v>
      </c>
      <c r="D13" s="15">
        <f t="shared" si="2"/>
        <v>50</v>
      </c>
      <c r="E13" s="15">
        <f t="shared" si="3"/>
        <v>0</v>
      </c>
      <c r="F13" s="16">
        <f t="shared" si="4"/>
        <v>50</v>
      </c>
      <c r="G13" s="18" t="s">
        <v>77</v>
      </c>
      <c r="H13" s="18" t="s">
        <v>78</v>
      </c>
      <c r="I13" s="18">
        <v>1952</v>
      </c>
      <c r="J13" s="18" t="s">
        <v>79</v>
      </c>
      <c r="R13" s="14">
        <v>50</v>
      </c>
    </row>
    <row r="14" spans="1:14" ht="12.75">
      <c r="A14" s="12">
        <v>12</v>
      </c>
      <c r="B14" s="2">
        <f t="shared" si="0"/>
        <v>50</v>
      </c>
      <c r="C14" s="15">
        <f t="shared" si="1"/>
        <v>1</v>
      </c>
      <c r="D14" s="15">
        <f t="shared" si="2"/>
        <v>50</v>
      </c>
      <c r="E14" s="15">
        <f t="shared" si="3"/>
        <v>0</v>
      </c>
      <c r="F14" s="16">
        <f t="shared" si="4"/>
        <v>50</v>
      </c>
      <c r="G14" s="26" t="s">
        <v>62</v>
      </c>
      <c r="H14" s="26" t="s">
        <v>63</v>
      </c>
      <c r="I14" s="26" t="s">
        <v>64</v>
      </c>
      <c r="J14" s="26" t="s">
        <v>65</v>
      </c>
      <c r="M14" s="14">
        <v>50</v>
      </c>
      <c r="N14" s="14"/>
    </row>
    <row r="15" spans="1:45" ht="12.75">
      <c r="A15" s="12">
        <v>13</v>
      </c>
      <c r="B15" s="2">
        <f t="shared" si="0"/>
        <v>50</v>
      </c>
      <c r="C15" s="15">
        <f t="shared" si="1"/>
        <v>1</v>
      </c>
      <c r="D15" s="15">
        <f t="shared" si="2"/>
        <v>50</v>
      </c>
      <c r="E15" s="15">
        <f t="shared" si="3"/>
        <v>0</v>
      </c>
      <c r="F15" s="16">
        <f t="shared" si="4"/>
        <v>50</v>
      </c>
      <c r="G15" s="26" t="s">
        <v>58</v>
      </c>
      <c r="H15" s="26" t="s">
        <v>59</v>
      </c>
      <c r="I15" s="26" t="s">
        <v>60</v>
      </c>
      <c r="J15" s="26" t="s">
        <v>61</v>
      </c>
      <c r="M15" s="20">
        <v>50</v>
      </c>
      <c r="O15" s="14"/>
      <c r="P15" s="14"/>
      <c r="R15" s="14"/>
      <c r="Z15" s="14"/>
      <c r="AB15" s="20"/>
      <c r="AD15" s="20"/>
      <c r="AG15" s="14"/>
      <c r="AK15" s="14"/>
      <c r="AL15" s="20"/>
      <c r="AR15" s="20"/>
      <c r="AS15" s="14"/>
    </row>
    <row r="16" spans="1:17" ht="12.75">
      <c r="A16" s="12">
        <v>14</v>
      </c>
      <c r="B16" s="2">
        <f t="shared" si="0"/>
        <v>49</v>
      </c>
      <c r="C16" s="15">
        <f t="shared" si="1"/>
        <v>1</v>
      </c>
      <c r="D16" s="15">
        <f t="shared" si="2"/>
        <v>49</v>
      </c>
      <c r="E16" s="15">
        <f t="shared" si="3"/>
        <v>0</v>
      </c>
      <c r="F16" s="16">
        <f t="shared" si="4"/>
        <v>49</v>
      </c>
      <c r="G16" s="24" t="s">
        <v>72</v>
      </c>
      <c r="H16" s="24" t="s">
        <v>73</v>
      </c>
      <c r="I16" s="24">
        <v>1954</v>
      </c>
      <c r="J16" s="24"/>
      <c r="Q16" s="3">
        <v>49</v>
      </c>
    </row>
    <row r="17" spans="1:16" ht="14.25">
      <c r="A17" s="12">
        <v>15</v>
      </c>
      <c r="B17" s="2">
        <f t="shared" si="0"/>
        <v>49</v>
      </c>
      <c r="C17" s="15">
        <f t="shared" si="1"/>
        <v>1</v>
      </c>
      <c r="D17" s="15">
        <f t="shared" si="2"/>
        <v>49</v>
      </c>
      <c r="E17" s="15">
        <f t="shared" si="3"/>
        <v>0</v>
      </c>
      <c r="F17" s="16">
        <f t="shared" si="4"/>
        <v>49</v>
      </c>
      <c r="G17" s="27" t="s">
        <v>68</v>
      </c>
      <c r="H17" s="27" t="s">
        <v>69</v>
      </c>
      <c r="I17" s="18">
        <v>1952</v>
      </c>
      <c r="J17" s="28"/>
      <c r="M17" s="20"/>
      <c r="N17" s="14"/>
      <c r="O17" s="14"/>
      <c r="P17" s="3">
        <v>49</v>
      </c>
    </row>
    <row r="18" spans="1:20" ht="12.75">
      <c r="A18" s="12">
        <v>16</v>
      </c>
      <c r="B18" s="2">
        <f t="shared" si="0"/>
        <v>48</v>
      </c>
      <c r="C18" s="15">
        <f t="shared" si="1"/>
        <v>1</v>
      </c>
      <c r="D18" s="15">
        <f t="shared" si="2"/>
        <v>48</v>
      </c>
      <c r="E18" s="15">
        <f t="shared" si="3"/>
        <v>0</v>
      </c>
      <c r="F18" s="16">
        <f t="shared" si="4"/>
        <v>48</v>
      </c>
      <c r="G18" s="18" t="s">
        <v>82</v>
      </c>
      <c r="H18" s="18" t="s">
        <v>46</v>
      </c>
      <c r="I18" s="18">
        <v>1952</v>
      </c>
      <c r="J18" s="18"/>
      <c r="T18" s="14">
        <v>48</v>
      </c>
    </row>
    <row r="19" ht="12.75">
      <c r="C19" s="3">
        <f>SUM(C3:C18)</f>
        <v>97</v>
      </c>
    </row>
  </sheetData>
  <sheetProtection/>
  <autoFilter ref="A2:AT2"/>
  <mergeCells count="1">
    <mergeCell ref="A1:J1"/>
  </mergeCells>
  <printOptions/>
  <pageMargins left="0.1968503937007874" right="0.1968503937007874" top="0.6692913385826772" bottom="0.1968503937007874" header="0.5118110236220472" footer="0.5118110236220472"/>
  <pageSetup fitToHeight="99" fitToWidth="1" horizontalDpi="600" verticalDpi="600" orientation="landscape" paperSize="9" scale="81" r:id="rId2"/>
  <headerFooter alignWithMargins="0">
    <oddHeader>&amp;L&amp;"Arial,Fett"Rur-Eifel-Volkslauf Cup 2010; Wertung: 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</dc:creator>
  <cp:keywords/>
  <dc:description/>
  <cp:lastModifiedBy>Pension</cp:lastModifiedBy>
  <cp:lastPrinted>2012-05-25T13:01:33Z</cp:lastPrinted>
  <dcterms:created xsi:type="dcterms:W3CDTF">2011-12-15T20:20:23Z</dcterms:created>
  <dcterms:modified xsi:type="dcterms:W3CDTF">2019-11-18T11:57:41Z</dcterms:modified>
  <cp:category/>
  <cp:version/>
  <cp:contentType/>
  <cp:contentStatus/>
</cp:coreProperties>
</file>